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8580" yWindow="1755" windowWidth="24555" windowHeight="15990" tabRatio="500" activeTab="1"/>
  </bookViews>
  <sheets>
    <sheet name="predr" sheetId="1" r:id="rId1"/>
    <sheet name="rek" sheetId="2" r:id="rId2"/>
  </sheets>
  <externalReferences>
    <externalReference r:id="rId3"/>
    <externalReference r:id="rId4"/>
  </externalReferences>
  <definedNames>
    <definedName name="_xlnm.Print_Area" localSheetId="0">predr!$A$97:$F$387</definedName>
    <definedName name="pr">'[1]%'!#REF!</definedName>
    <definedName name="pro">'[1]%'!#REF!</definedName>
    <definedName name="proc.">'[1]%'!$B$1</definedName>
    <definedName name="procent">'[2]%'!$B$1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2" l="1"/>
  <c r="C18" i="2"/>
  <c r="C16" i="2"/>
  <c r="C14" i="2"/>
  <c r="F177" i="1" l="1"/>
  <c r="F237" i="1"/>
  <c r="F311" i="1"/>
  <c r="F316" i="1"/>
  <c r="F320" i="1"/>
  <c r="F326" i="1" s="1"/>
  <c r="F324" i="1"/>
  <c r="F274" i="1"/>
  <c r="F231" i="1"/>
  <c r="F228" i="1"/>
  <c r="F382" i="1"/>
  <c r="F171" i="1"/>
  <c r="F172" i="1"/>
  <c r="F180" i="1"/>
  <c r="F187" i="1"/>
  <c r="F190" i="1"/>
  <c r="F361" i="1"/>
  <c r="F363" i="1" s="1"/>
  <c r="F378" i="1"/>
  <c r="F385" i="1"/>
  <c r="F387" i="1"/>
  <c r="F303" i="1"/>
  <c r="F305" i="1" s="1"/>
  <c r="C12" i="2" s="1"/>
  <c r="F270" i="1"/>
  <c r="F271" i="1"/>
  <c r="F254" i="1"/>
  <c r="F260" i="1"/>
  <c r="F262" i="1"/>
  <c r="F281" i="1" s="1"/>
  <c r="C9" i="2" s="1"/>
  <c r="F266" i="1"/>
  <c r="F279" i="1"/>
  <c r="F211" i="1"/>
  <c r="F210" i="1"/>
  <c r="F243" i="1" s="1"/>
  <c r="C7" i="2" s="1"/>
  <c r="F216" i="1"/>
  <c r="F221" i="1"/>
  <c r="F224" i="1"/>
  <c r="F234" i="1"/>
  <c r="F241" i="1"/>
  <c r="F339" i="1"/>
  <c r="F341" i="1"/>
  <c r="F192" i="1" l="1"/>
  <c r="F389" i="1" l="1"/>
  <c r="C5" i="2"/>
  <c r="C22" i="2" s="1"/>
  <c r="C24" i="2"/>
  <c r="C26" i="2" s="1"/>
</calcChain>
</file>

<file path=xl/sharedStrings.xml><?xml version="1.0" encoding="utf-8"?>
<sst xmlns="http://schemas.openxmlformats.org/spreadsheetml/2006/main" count="341" uniqueCount="278">
  <si>
    <t xml:space="preserve">SKUPNA </t>
  </si>
  <si>
    <t>R E K A P I T U L A C I J A  GOI DEL</t>
  </si>
  <si>
    <t>a)</t>
  </si>
  <si>
    <t>GRADBENO OBRTNIŠKA DELA</t>
  </si>
  <si>
    <t>b)</t>
  </si>
  <si>
    <t xml:space="preserve">ELEKTROINSTALACIJSKA DELA </t>
  </si>
  <si>
    <t>IN ELEKTRIČNA OPREMA</t>
  </si>
  <si>
    <t>c)</t>
  </si>
  <si>
    <t>STROJNOINŠTALACIJSKA DELA IN</t>
  </si>
  <si>
    <t>STROJNA OPREMA</t>
  </si>
  <si>
    <t>skupaj</t>
  </si>
  <si>
    <t>+ DDV 20%</t>
  </si>
  <si>
    <t>VSE SKUPAJ</t>
  </si>
  <si>
    <t>R E K A P I T U L A C I J A   gradbenih in obrtniških del</t>
  </si>
  <si>
    <t xml:space="preserve"> </t>
  </si>
  <si>
    <t xml:space="preserve">1.0.  </t>
  </si>
  <si>
    <t xml:space="preserve">2.0. </t>
  </si>
  <si>
    <t>Demontažna in rušilna dela</t>
  </si>
  <si>
    <t xml:space="preserve">3.0.   </t>
  </si>
  <si>
    <t>4.0.</t>
  </si>
  <si>
    <t xml:space="preserve">5.0. </t>
  </si>
  <si>
    <t>6.0.</t>
  </si>
  <si>
    <t>Zidarska dela – sanacija konstrukcijskih elementov</t>
  </si>
  <si>
    <t>7.0.</t>
  </si>
  <si>
    <t>Kanalizacija, odvodnjavanje ravnih streh in zunanja ureditev</t>
  </si>
  <si>
    <t>1.0. - 7.0. skupaj</t>
  </si>
  <si>
    <t xml:space="preserve">8.0.   </t>
  </si>
  <si>
    <t xml:space="preserve">9.0.   </t>
  </si>
  <si>
    <t xml:space="preserve">10.0.  </t>
  </si>
  <si>
    <t xml:space="preserve">11.0.   </t>
  </si>
  <si>
    <t xml:space="preserve">Spuščeni stropovi in </t>
  </si>
  <si>
    <t xml:space="preserve">12.0.  </t>
  </si>
  <si>
    <t>Slikopleskarska in fasaderska dela</t>
  </si>
  <si>
    <t xml:space="preserve">13.0.  </t>
  </si>
  <si>
    <t>Aluminijasta dela</t>
  </si>
  <si>
    <t>8.0. - 13.0. skupaj</t>
  </si>
  <si>
    <t>1.0. - 13.0. skupaj</t>
  </si>
  <si>
    <t>14.0.</t>
  </si>
  <si>
    <t>Tehnična dokumentacija</t>
  </si>
  <si>
    <t>1.0. – 14.0. skupaj</t>
  </si>
  <si>
    <t xml:space="preserve">Splošne zahteve za vsa dela </t>
  </si>
  <si>
    <t xml:space="preserve">Vsa dela morajo biti izvedena precizno, skladno projektni dokumentaciji </t>
  </si>
  <si>
    <t xml:space="preserve">in projektantskim opisom, skladno predvidenim kvalitetnim zahtevam, </t>
  </si>
  <si>
    <t>veljavnim pravilom in standardom stroke. Predviden kvalitetni nivo je</t>
  </si>
  <si>
    <t>obvezujoč.</t>
  </si>
  <si>
    <t>Vsaka ponudbena enotna cena mora zajemati sorazmerne stroške</t>
  </si>
  <si>
    <t xml:space="preserve"> - vseh pripravljalnih del, začasnih priključkov za potrebe gradbišča, </t>
  </si>
  <si>
    <t xml:space="preserve">   kompletne ureditve gradbišča, vzdrževanje dostopne poti med gradnjo, </t>
  </si>
  <si>
    <t xml:space="preserve">   zaščito vseh zunanjih površin, ki niso predmet prenove in vzpostavitev</t>
  </si>
  <si>
    <t xml:space="preserve">   le-teh v stanje pred pričetkom del pred primopredajo objekta naročniku</t>
  </si>
  <si>
    <t xml:space="preserve"> - vsega morebitno potrebnega drobnega potrošnega materiala, vseh </t>
  </si>
  <si>
    <t xml:space="preserve">   zarisovanj in morebitno potrebnih delavniških načrtov, shem, meritev, </t>
  </si>
  <si>
    <t xml:space="preserve">   a-testov, tlačnih in drugih preizkusov, dezinfekcije vode, navodil za </t>
  </si>
  <si>
    <t xml:space="preserve">   vzdrževanje in uporabo objekta, temeljitega (popolnega) čiščenja po</t>
  </si>
  <si>
    <t xml:space="preserve">   končanih delih do nivoja normalne uporabnosti objekta po uzancah</t>
  </si>
  <si>
    <t xml:space="preserve">   predvidenih dejavnosti</t>
  </si>
  <si>
    <t xml:space="preserve"> - vseh morebitnih del v zvezi s posameznimi postavkami projektantskih </t>
  </si>
  <si>
    <t xml:space="preserve">   popisov, ki niso izrecno napisana, za katere ponudnik (izvajalec) meni, da </t>
  </si>
  <si>
    <t xml:space="preserve">  so potrebna pri izvršitvi del posamezne postavke pri gradnji objekta. </t>
  </si>
  <si>
    <t xml:space="preserve">   Predvidena dela vsake postavke projektantskega popisa morajo biti </t>
  </si>
  <si>
    <t xml:space="preserve">   izvedena tako, da bodo po končanih delih tvorila funkcionalno celoto,</t>
  </si>
  <si>
    <t xml:space="preserve">   za katero bo investitor lahko pridobil uporabno dovoljenje, ter da bo</t>
  </si>
  <si>
    <t xml:space="preserve">  po hotelskih standardih zagotovljena normalna uporabnost in ustrezen </t>
  </si>
  <si>
    <t xml:space="preserve">   estetski videz vseh izvedenih del.</t>
  </si>
  <si>
    <t>G R A D B E N A    D E L A</t>
  </si>
  <si>
    <t xml:space="preserve">1.0   </t>
  </si>
  <si>
    <t xml:space="preserve">Pripravljalna dela zajemajo pripravo ustreznih zaščit, katerih obseg presega </t>
  </si>
  <si>
    <t xml:space="preserve">običajno potrebno zaščito površin, ki niso predmet prenove ob rekonstrukcijah. </t>
  </si>
  <si>
    <t>V opisih je zajeta nabava oziroma najem potrebnih materialov, postavitev zaščit</t>
  </si>
  <si>
    <t>in odstranitev le-teh po končanih delih, vse zaščite se obračunajo 1x za vsa</t>
  </si>
  <si>
    <t>predvidena dela.</t>
  </si>
  <si>
    <t>odvoz odvečnega materiala na mestno deponijo, oz.materiala, ki bo ponovno</t>
  </si>
  <si>
    <t xml:space="preserve">uporabljen na začasno deponijo, ter kompletno sprotno in končno čiščenje </t>
  </si>
  <si>
    <t xml:space="preserve">odvečnega materiala mora biti izvršen na namensko deponijo. </t>
  </si>
  <si>
    <t xml:space="preserve">V  opisih so zajeta vsa plačila in pristojbine v zvezi z odvozom odvečnega </t>
  </si>
  <si>
    <t>materiala.</t>
  </si>
  <si>
    <t>1.1.</t>
  </si>
  <si>
    <t>kos</t>
  </si>
  <si>
    <t xml:space="preserve">     </t>
  </si>
  <si>
    <t>1.4.</t>
  </si>
  <si>
    <t xml:space="preserve">m2   </t>
  </si>
  <si>
    <t xml:space="preserve">      </t>
  </si>
  <si>
    <t xml:space="preserve">2.0.  </t>
  </si>
  <si>
    <t>Rušilna in demontažna dela</t>
  </si>
  <si>
    <t xml:space="preserve">V vseh opisih je zajeto podpiranje, iznos, nakladanje, odvoz na gradbiščno deponijo, </t>
  </si>
  <si>
    <t xml:space="preserve">nakladanje in odvoz na namenske deponije oziroma predelovalnice gradbenih odpadkov,  </t>
  </si>
  <si>
    <t>skladno z občinskim odlokom obalnih občin, vključno s plačilom pristojbin na deponijah</t>
  </si>
  <si>
    <t xml:space="preserve">in predelovalnicah. Rušilna in demontažna dela se obračunajo na podlagi dejanskih </t>
  </si>
  <si>
    <t xml:space="preserve">Opisi zajemajo tudi vsa ostala manjša štemanja in NK pomožna dela,odstranitve in </t>
  </si>
  <si>
    <t>iznose, potrebne za izdelavo vseh ostalih GOI del.</t>
  </si>
  <si>
    <t>m1</t>
  </si>
  <si>
    <t>2.2.</t>
  </si>
  <si>
    <t>m2</t>
  </si>
  <si>
    <t>2.3.</t>
  </si>
  <si>
    <t>v sestavi:</t>
  </si>
  <si>
    <t>2.4.</t>
  </si>
  <si>
    <t>2.5.</t>
  </si>
  <si>
    <t>2.6.</t>
  </si>
  <si>
    <t xml:space="preserve">m2 </t>
  </si>
  <si>
    <t xml:space="preserve">Razna manjša demontažna dela - obračun na podlagi dejansko potrebnega časa po </t>
  </si>
  <si>
    <t>predhodni odobritvi nadzora</t>
  </si>
  <si>
    <t>PK ur</t>
  </si>
  <si>
    <t>3.3.</t>
  </si>
  <si>
    <t>3.4.</t>
  </si>
  <si>
    <t>3.5.</t>
  </si>
  <si>
    <t>3.6.</t>
  </si>
  <si>
    <t>4.1.</t>
  </si>
  <si>
    <t>Zidarska dela</t>
  </si>
  <si>
    <t>V opisih so zajeti vsi stroški nabave, transportov, vgradnje oz. izdelave, vključno z</t>
  </si>
  <si>
    <t>veznimi materiali</t>
  </si>
  <si>
    <t xml:space="preserve">       </t>
  </si>
  <si>
    <t>5.2.</t>
  </si>
  <si>
    <t xml:space="preserve">Talna hidroizolacija obstoječih talnih konstrukcij: izravnava talne plošče z namenskim </t>
  </si>
  <si>
    <t xml:space="preserve">reparaturnim hitrosušečim estrihom, nanos hidroizolacijskega premaza iz sintetičnega </t>
  </si>
  <si>
    <t xml:space="preserve">kavčuka (kot npr. Mapei – Mapelastic), vključno z vertikalnimi zavihki ob obodnih </t>
  </si>
  <si>
    <t>stenah prostorov, izvedenimi z namensko bandažno mrežico.</t>
  </si>
  <si>
    <t>5.3.</t>
  </si>
  <si>
    <t xml:space="preserve">kos   </t>
  </si>
  <si>
    <t xml:space="preserve"> - obračuna se samo prehode, kjer je prerez instalacijske napeljave večji od 0,15 m2</t>
  </si>
  <si>
    <t xml:space="preserve">kos     </t>
  </si>
  <si>
    <t xml:space="preserve">Zidarska pomoč obrtnikom - obračun samo na podlagi predhodne odobritve naročnika </t>
  </si>
  <si>
    <t>oz. nadzornega organa</t>
  </si>
  <si>
    <t xml:space="preserve">PK ur   </t>
  </si>
  <si>
    <t xml:space="preserve">KV ur </t>
  </si>
  <si>
    <t xml:space="preserve">Sprotno grobo čiščenje med gradnjo z iznosom in odvozom odpadkov, ter končno </t>
  </si>
  <si>
    <t xml:space="preserve">fino čiščenje pred tehničnim pregledom in fino čiščenje do nivoja uporabnosti objekta </t>
  </si>
  <si>
    <t>pred primopredajo - osnova za obračun je koristna površina tlorisa obdelave</t>
  </si>
  <si>
    <t xml:space="preserve">a) pazljivo odbijanje poškodovanih betonskih površin zaradi nabrekle korodirane  </t>
  </si>
  <si>
    <t xml:space="preserve">   armature, odbije se zaščitni sloj betona do korodirajoče armature </t>
  </si>
  <si>
    <t xml:space="preserve">b) pranje vseh odbitih in ohranjenih površin z vodnim curkom pritiska 300 br </t>
  </si>
  <si>
    <t>c) čiščenje korodirane armature z mokrim peskanjem in ročno do stopnje ST - 2</t>
  </si>
  <si>
    <t xml:space="preserve">č) protikorozijska zaščita očiščene armature z namensko epoksi cementno malto za </t>
  </si>
  <si>
    <t xml:space="preserve">  zaščito armarure in zagotovitev oprijema z betonom (kot npr. Sika Top 110 Armatec)</t>
  </si>
  <si>
    <t xml:space="preserve">  (kot npr. Sika Mono Top 620) v debelini do 2 mm </t>
  </si>
  <si>
    <t xml:space="preserve">e) Fina izravnava z zapolnitvijo lukenj z namensko izravnalno sanacijsko malto </t>
  </si>
  <si>
    <t xml:space="preserve">  armature z namensko mikroarmirano sanacijsko malto za obnovo betonov (kot npr. </t>
  </si>
  <si>
    <t xml:space="preserve">  Sika Mono Top 610), debeline 5 - 30 mm </t>
  </si>
  <si>
    <t xml:space="preserve">  podlago (npr. Sikagard 700 S) dvakratni zaključni namenski sanacijski akrilni premaz </t>
  </si>
  <si>
    <t xml:space="preserve">g) upoštevati je provizorično podpiranje betonskega nosilca levo in desno od stebra -  </t>
  </si>
  <si>
    <t xml:space="preserve">Sanacija betonskega stebra </t>
  </si>
  <si>
    <t xml:space="preserve">d) reprofilacija poškodovanih betonskih površin na ab stebru na območju sanirane </t>
  </si>
  <si>
    <t>7.1.</t>
  </si>
  <si>
    <t xml:space="preserve">kos </t>
  </si>
  <si>
    <t>O B R T N I Š K A     D E L A</t>
  </si>
  <si>
    <t xml:space="preserve">V opisih je zajeta nabava materiala, strošek izdelave, vseh transportov, montaže, </t>
  </si>
  <si>
    <t>potrebnih slepih sidrnih plošč in kompleten pritrdilni material.  Zahtevana je preciznost</t>
  </si>
  <si>
    <t>izdelkov, zaščita drugih površin med montažo, varjenjem in opleskom, zaščita izdelkov</t>
  </si>
  <si>
    <t>do končnega čiščenja objekta.</t>
  </si>
  <si>
    <t>8.1.</t>
  </si>
  <si>
    <t>8.2.</t>
  </si>
  <si>
    <t>dekorativnimi objemkami iz bakrenega valjanca</t>
  </si>
  <si>
    <t>Keramičarska dela</t>
  </si>
  <si>
    <t xml:space="preserve">Zahteva se preciznost pri izvedbi vseh del: polaganje v ravnini, s kvalitetno obdelavo </t>
  </si>
  <si>
    <t>fug, s pravilno izvedenimi padci proti sifonom. Geometrija polaganja mora biti na kraju</t>
  </si>
  <si>
    <t xml:space="preserve">samem dogovorjena s projektantom, izvedena bo tako, da bodo v primeru </t>
  </si>
  <si>
    <t xml:space="preserve">nemodularnih mer prostorov zaključne obrezane ploščice velike najmanj 1/3 cele </t>
  </si>
  <si>
    <t>ploščice, keramika mora biti položena osno glede na geometrijo prostora, tako da se</t>
  </si>
  <si>
    <t xml:space="preserve">v primeru nemodularne mere prostora tlak na obeh robovih enakomerno zaključi. </t>
  </si>
  <si>
    <t>Pred pričetkom polaganja zidne obloge mora podizvajalec pregledati ustreznost</t>
  </si>
  <si>
    <t>gradbene podlage, ker kompletno odgovarja za neoporečnost končane obloge.</t>
  </si>
  <si>
    <t xml:space="preserve">Talna nedrseča   nepolirana keramika 1.kvalitete, visoke odpornosti proti </t>
  </si>
  <si>
    <t xml:space="preserve">fizikalnim in kemijskim vplivom, iz porcelanskega gresa, v vzorcu terrazzo tlaka, </t>
  </si>
  <si>
    <t xml:space="preserve">z enobarvnimi poliranimi vložki – do 10% površine, dim. plošč do 40/40 cm, v več </t>
  </si>
  <si>
    <t xml:space="preserve">barvah po izbiri projektanta, vključno z obodnim stenskim vertikalnim zaključkom, </t>
  </si>
  <si>
    <t>višine do 20 cm, izdelanim iz talnih ploščic, originalni zaključni rob mora biti obrnjen</t>
  </si>
  <si>
    <t>navzgor, obračuna se dejansko položena površina keramike, vključno s stensko obrobo</t>
  </si>
  <si>
    <t xml:space="preserve">Zahteva se preciznost izvedbe, kar velja za ploskve, na katerih ne smejo biti vidni </t>
  </si>
  <si>
    <t xml:space="preserve">sledovi štemanj in zazidav in za stike opleska z ostalimi obdelavami, ki morajo biti </t>
  </si>
  <si>
    <t xml:space="preserve">precizni (posebno pozornost je posvetiti stikom oplesk – zaključek tlakov in  oplesk - </t>
  </si>
  <si>
    <t>stavbno pohištvo. Pred pričetkom del mora podizvajalec pregledati ustreznost gradbeno</t>
  </si>
  <si>
    <t>pripravljene podlage, saj odgovarja za neoporečnost končnega opleska. Med deli JE</t>
  </si>
  <si>
    <t>obvezna fizična zaščita površin, ki niso predmet slikopleskarskih del (tlaki, stavbno</t>
  </si>
  <si>
    <t xml:space="preserve">pohištvo).  Pri vseh opisih se obračuna dejansko dletana in opleskana površina </t>
  </si>
  <si>
    <t>(odbijejo se odprtine, prištejejo se špalete).</t>
  </si>
  <si>
    <t xml:space="preserve">Zidarska dela </t>
  </si>
  <si>
    <t>sanacija konstrukcijskih elementov</t>
  </si>
  <si>
    <r>
      <t xml:space="preserve"> Zemeljska dela</t>
    </r>
    <r>
      <rPr>
        <sz val="11"/>
        <rFont val="Arial"/>
        <family val="2"/>
      </rPr>
      <t xml:space="preserve"> </t>
    </r>
  </si>
  <si>
    <r>
      <t>Tesarska dela</t>
    </r>
    <r>
      <rPr>
        <sz val="11"/>
        <rFont val="Arial"/>
        <family val="2"/>
      </rPr>
      <t xml:space="preserve"> </t>
    </r>
  </si>
  <si>
    <r>
      <t>Beton in armirani beton</t>
    </r>
    <r>
      <rPr>
        <sz val="11"/>
        <rFont val="Arial"/>
        <family val="2"/>
      </rPr>
      <t xml:space="preserve"> </t>
    </r>
  </si>
  <si>
    <r>
      <t xml:space="preserve"> Zidarska dela</t>
    </r>
    <r>
      <rPr>
        <sz val="11"/>
        <rFont val="Arial"/>
        <family val="2"/>
      </rPr>
      <t xml:space="preserve"> </t>
    </r>
  </si>
  <si>
    <r>
      <t>Ključavničarska in kleparska dela</t>
    </r>
    <r>
      <rPr>
        <sz val="11"/>
        <rFont val="Arial"/>
        <family val="2"/>
      </rPr>
      <t xml:space="preserve"> </t>
    </r>
  </si>
  <si>
    <r>
      <t>Kamnoseška dela</t>
    </r>
    <r>
      <rPr>
        <sz val="11"/>
        <rFont val="Arial"/>
        <family val="2"/>
      </rPr>
      <t xml:space="preserve"> </t>
    </r>
  </si>
  <si>
    <r>
      <t>Keramičarsska dela</t>
    </r>
    <r>
      <rPr>
        <sz val="11"/>
        <rFont val="Arial"/>
        <family val="2"/>
      </rPr>
      <t xml:space="preserve"> </t>
    </r>
  </si>
  <si>
    <r>
      <t>maveckartonska dela</t>
    </r>
    <r>
      <rPr>
        <sz val="11"/>
        <rFont val="Arial"/>
        <family val="2"/>
      </rPr>
      <t xml:space="preserve"> </t>
    </r>
  </si>
  <si>
    <t>Pripravljalna dela</t>
  </si>
  <si>
    <t xml:space="preserve">Pri vseh opisih del je zajeto varovanje, zaščita, nakladanje, iznos in </t>
  </si>
  <si>
    <t xml:space="preserve">začasne deponije in vseh voznih poti po končanih delih. Odvoz </t>
  </si>
  <si>
    <t>količin in izmer.</t>
  </si>
  <si>
    <t xml:space="preserve">Odstranitev slojev obstoječih teras do obstoječega naklonskega betona, </t>
  </si>
  <si>
    <t xml:space="preserve">vključno s talnimi odtočnikii, </t>
  </si>
  <si>
    <r>
      <t>*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keramična obloga (porcelanski gres - 1 cm)</t>
    </r>
  </si>
  <si>
    <r>
      <t>*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 xml:space="preserve">cementni estrih, 6 cm, </t>
    </r>
  </si>
  <si>
    <r>
      <t>*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hidroizolacija</t>
    </r>
  </si>
  <si>
    <t>talni odtočniki</t>
  </si>
  <si>
    <t>Demontaža vertikalnih odtočnih cevi iz Cu pločevine, premera 80 mm,</t>
  </si>
  <si>
    <t>(cevi se odmontira po celotni višini objekta od strežnega ćleba, do stika z LTŽ cevjo v kleti)</t>
  </si>
  <si>
    <t>* cevi potekajo skozi 3 etaže</t>
  </si>
  <si>
    <t xml:space="preserve">Izdelava vrtanje prebojev v AB ploščah, Ø 125 mm (za cevi meteorne kanalizacije) </t>
  </si>
  <si>
    <t>1.3.</t>
  </si>
  <si>
    <t>Zaščita tlaka v delovnem hodniku v delovni etaži s filcem in opažnimi elementi</t>
  </si>
  <si>
    <t xml:space="preserve">Ureditev zunanjega dostopa do delovišča za ves čas gradnje: najem, montaža in </t>
  </si>
  <si>
    <t xml:space="preserve">demontaža fasadnega odra, tlorisne dim. cca 2,0 x 4,0 m, višine 12,5 m, s </t>
  </si>
  <si>
    <t xml:space="preserve">stopniščem, varovalnimi ograjami. Plato na višini parapeta in kovinske ograje </t>
  </si>
  <si>
    <t>Zaščita ograje in parapeta, preko katerega bo potekal iznos ruševin in vnos materiala</t>
  </si>
  <si>
    <t xml:space="preserve">cca 2,80/3,50 m </t>
  </si>
  <si>
    <t xml:space="preserve">cca 2,10/3,50 m </t>
  </si>
  <si>
    <t>1.2.</t>
  </si>
  <si>
    <t>Demontaža vertikalnih LTŽ odtočnih cevi, premera 100 mm,</t>
  </si>
  <si>
    <t>Odstranitev nizkostenske obrobe iz keramike, skupno z ometom</t>
  </si>
  <si>
    <t>(statična višina =2,00 m ,razvita širina 1,40 m)</t>
  </si>
  <si>
    <t>f) površinska zaščita vseh betonskih površin: impregnacija z namensko sanacijsko (npr. Sikagard 680 S</t>
  </si>
  <si>
    <t>N = 40,0 kN, višina podpiranja ~2,0 m.</t>
  </si>
  <si>
    <t>Zidarska dela – stebrov</t>
  </si>
  <si>
    <t xml:space="preserve">Plavajoči tlak na talni plošči: trda zvočna izolacija iz trdega polistirena deb. 2 cm,  </t>
  </si>
  <si>
    <t xml:space="preserve">(npr. styrodur), zalikan mikroarmiran cementni estrih do 4 cm, vključno z </t>
  </si>
  <si>
    <t>drugem stebru, obračuna se tlorisna površina</t>
  </si>
  <si>
    <t xml:space="preserve">Vzidava talnih sifonov </t>
  </si>
  <si>
    <t xml:space="preserve">Vzidava - obzidava oz. obbetoniranje prehodov instalacijskih cevi in kanalov skozi ab konstrukcijo  </t>
  </si>
  <si>
    <t>Balkonski in terasni odtok DN50/75, s tovarniško navarjeno bitumensko manšeto d 420 mm za povezavo z izolacijo. Odvod brezstopenjsko vrtljiv, z pri zmrzovanju zanesljivo smradno loputo. Izdelan iz PP, tip HL 81 GH, s kovinsko nerjavečo rešetko 137/137 mm (okvir 150 x 150 mm), višinsko nastavljivim  okvirjem (34 - 78 mm), z nerjavečim spojnim elementom. Skupaj z vgradno zaščito.</t>
  </si>
  <si>
    <t xml:space="preserve">stikovanjem, obbetoniranjem stikov, koleni in veznimi elementi ter vsemi pomožnimi deli </t>
  </si>
  <si>
    <t>PVC kanalizacijske cevi premera 75 mm na trdi podlagi, (spajanje odtokov z vertikalami), vključno s</t>
  </si>
  <si>
    <t xml:space="preserve">Dobava in montaža PVC (brezšumnih) cevi, premera 110 mm - veretikalni odtok meteorne kanalizacije </t>
  </si>
  <si>
    <t>z vsem pritrdilnim in spojnim materialom, odcepi (koleno 30 stopinj) z redukcijo 110/75.</t>
  </si>
  <si>
    <t>2.1.</t>
  </si>
  <si>
    <t>3.0.</t>
  </si>
  <si>
    <t>3.1.</t>
  </si>
  <si>
    <t>3.2.</t>
  </si>
  <si>
    <t>4.0. skupaj</t>
  </si>
  <si>
    <t>5.0.</t>
  </si>
  <si>
    <t>5.1.</t>
  </si>
  <si>
    <t>Kleparska dela</t>
  </si>
  <si>
    <t xml:space="preserve">Vertikalna strešna odtočna cev iz bakrene pločevine premera do 100 mm, pritrjena z </t>
  </si>
  <si>
    <t>6.1.</t>
  </si>
  <si>
    <t>6.0.  skupaj</t>
  </si>
  <si>
    <t>7.0. skupaj</t>
  </si>
  <si>
    <t>8.0.</t>
  </si>
  <si>
    <t>Enkratno slikanje parapetnih površin s fasadno barvo (po vzorcu obstoječe)</t>
  </si>
  <si>
    <t xml:space="preserve">Dvakratno slikanje kovinskih ograjnih ročajev okrogle oblike premera 48 mm </t>
  </si>
  <si>
    <r>
      <t>Kleparska dela</t>
    </r>
    <r>
      <rPr>
        <sz val="11"/>
        <rFont val="Arial"/>
        <family val="2"/>
      </rPr>
      <t xml:space="preserve"> </t>
    </r>
  </si>
  <si>
    <t>DDV</t>
  </si>
  <si>
    <t>Kanalizacija, odvodnjavanje teras</t>
  </si>
  <si>
    <t>Enkratno slikanje fasade s fasadno barvo (po vzorcu obstoječe), po zaključku izdelave</t>
  </si>
  <si>
    <t>odtokov kondenza iz obstoječih stenskih klimatskih naprav</t>
  </si>
  <si>
    <t>8.3.</t>
  </si>
  <si>
    <t>8.1. - 8.3.   skupaj</t>
  </si>
  <si>
    <t>prereza do 10/10 cm</t>
  </si>
  <si>
    <t>Štemanje utorov v obstoječih stenah (kamen, opeka) za razvode strojnih instalacij (kondenz)</t>
  </si>
  <si>
    <t>Precizno vrtanje prehodov premera 5 cm za cevne razvode kondenza v obstoječih stenah (kamen) debeline do 0,60 m</t>
  </si>
  <si>
    <t>2.7.</t>
  </si>
  <si>
    <t>2.8.</t>
  </si>
  <si>
    <t>Zazidava instalacijskih utorov 10/10 po namestitvi instalacij</t>
  </si>
  <si>
    <t>3.7.</t>
  </si>
  <si>
    <t>3.1. – 3.7.  skupaj</t>
  </si>
  <si>
    <r>
      <rPr>
        <sz val="12"/>
        <rFont val="Calibri"/>
        <family val="2"/>
        <charset val="238"/>
      </rPr>
      <t>Ø32</t>
    </r>
    <r>
      <rPr>
        <sz val="12"/>
        <rFont val="Calibri"/>
        <family val="2"/>
        <charset val="238"/>
        <scheme val="minor"/>
      </rPr>
      <t xml:space="preserve">   m1</t>
    </r>
  </si>
  <si>
    <t>Cevi za odvod kondenza, izdelani iz trdega PVC, spoji zatesnjeni z gumi tesnili, vključno z mazalnim sredstvom in fazonskimi kosi (opis zajema izdelavo priključka na stensko klimatsko napravo, razvod skozi zid, vertikalni razvod po steni in horizontalni razvod do talnega sifona v novem tlaku)</t>
  </si>
  <si>
    <t>5.4.</t>
  </si>
  <si>
    <t xml:space="preserve">5.1.  - 5.4.  skupaj </t>
  </si>
  <si>
    <t>Pazljiva demontaža stenske klimatske naprave v sobah z upoštevanjem vseh morebitnih potrebnih zaščit, ponovna montaža in priključitev po izvedbi odvoda kondenza. Čiščenje filtrov in preizkuz delovanja klimatske naprave.</t>
  </si>
  <si>
    <t>2.9.</t>
  </si>
  <si>
    <t>2.1. - 2.9. skupaj</t>
  </si>
  <si>
    <t xml:space="preserve">cca 56,50/3,50 m </t>
  </si>
  <si>
    <t>1.5.</t>
  </si>
  <si>
    <t>Protiprašna in fizična zaščita zunanjega hodnika kleti (kjer so strojne naprave) in kjer se ne posega z gradbenimi deli (J fasada - klet). Zaščita je na zunanji strani hodnika (0,60 m pred stebri, ki se sanirajo), tako da je omogočeno nemoteno delovanje strojnih naprav.</t>
  </si>
  <si>
    <t>1.1. - 1.5. skupaj</t>
  </si>
  <si>
    <t>enota</t>
  </si>
  <si>
    <t>količina</t>
  </si>
  <si>
    <t>cena na enoto</t>
  </si>
  <si>
    <t>vrednost brez DDV</t>
  </si>
  <si>
    <t>zaščitnim trakom.</t>
  </si>
  <si>
    <t>s pvc folijo na lahki štaketni leseni konstrukciji, po vsem obodu zalepljeno s pleskarskim</t>
  </si>
  <si>
    <t>dilatacijskim pasom izolacije ob obodnih stenah terase, prečna dilatacija se izvede ob vsakem</t>
  </si>
  <si>
    <t>izpust ruševin</t>
  </si>
  <si>
    <t>v 1., 2. in 3.nadstropju mora omogočati namestitev konzolnega dvigala in jaška za</t>
  </si>
  <si>
    <t>pleskarskim zaščitnim trakom</t>
  </si>
  <si>
    <t>deli (J fasada) s pvc folijo na lahki štaketni leseni konstrukciji, po vsem obodu zalepljeno s</t>
  </si>
  <si>
    <t>Protiprašna in fizična zaščita fasadnega stavbnega pohištva, kjer se ne posega z gradbenimi</t>
  </si>
  <si>
    <t>SKUPAJ brez DDV</t>
  </si>
  <si>
    <t>VSE SKUPAJ 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</si>
</sst>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\$#,##0\ ;\(\$#,##0\)"/>
    <numFmt numFmtId="166" formatCode="#,##0.00\ _S_I_T"/>
  </numFmts>
  <fonts count="23" x14ac:knownFonts="1">
    <font>
      <i/>
      <sz val="11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sz val="8"/>
      <name val="Helvetica"/>
      <family val="2"/>
    </font>
    <font>
      <sz val="10"/>
      <name val="Times New Roman CE"/>
    </font>
    <font>
      <u/>
      <sz val="10"/>
      <color indexed="36"/>
      <name val="Arial CE"/>
    </font>
    <font>
      <sz val="10"/>
      <name val="Helvetica"/>
    </font>
    <font>
      <b/>
      <sz val="11"/>
      <name val="Arial"/>
      <family val="2"/>
    </font>
    <font>
      <sz val="5"/>
      <name val="Arial"/>
      <family val="2"/>
    </font>
    <font>
      <sz val="11"/>
      <color rgb="FFFF0000"/>
      <name val="Arial"/>
      <family val="2"/>
      <charset val="238"/>
    </font>
    <font>
      <i/>
      <u/>
      <sz val="11"/>
      <color theme="10"/>
      <name val="Arial"/>
      <family val="2"/>
      <charset val="238"/>
    </font>
    <font>
      <i/>
      <u/>
      <sz val="11"/>
      <color theme="11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sz val="10"/>
      <color theme="1"/>
      <name val="Arial"/>
      <family val="2"/>
    </font>
    <font>
      <sz val="12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name val="Arial CE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4" fontId="0" fillId="0" borderId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/>
    <xf numFmtId="4" fontId="13" fillId="0" borderId="0" applyNumberFormat="0" applyFill="0" applyBorder="0" applyAlignment="0" applyProtection="0"/>
    <xf numFmtId="4" fontId="14" fillId="0" borderId="0" applyNumberFormat="0" applyFill="0" applyBorder="0" applyAlignment="0" applyProtection="0"/>
    <xf numFmtId="4" fontId="13" fillId="0" borderId="0" applyNumberFormat="0" applyFill="0" applyBorder="0" applyAlignment="0" applyProtection="0"/>
    <xf numFmtId="4" fontId="14" fillId="0" borderId="0" applyNumberFormat="0" applyFill="0" applyBorder="0" applyAlignment="0" applyProtection="0"/>
    <xf numFmtId="4" fontId="13" fillId="0" borderId="0" applyNumberFormat="0" applyFill="0" applyBorder="0" applyAlignment="0" applyProtection="0"/>
    <xf numFmtId="4" fontId="14" fillId="0" borderId="0" applyNumberFormat="0" applyFill="0" applyBorder="0" applyAlignment="0" applyProtection="0"/>
    <xf numFmtId="4" fontId="13" fillId="0" borderId="0" applyNumberFormat="0" applyFill="0" applyBorder="0" applyAlignment="0" applyProtection="0"/>
    <xf numFmtId="4" fontId="14" fillId="0" borderId="0" applyNumberFormat="0" applyFill="0" applyBorder="0" applyAlignment="0" applyProtection="0"/>
    <xf numFmtId="4" fontId="13" fillId="0" borderId="0" applyNumberFormat="0" applyFill="0" applyBorder="0" applyAlignment="0" applyProtection="0"/>
    <xf numFmtId="4" fontId="14" fillId="0" borderId="0" applyNumberFormat="0" applyFill="0" applyBorder="0" applyAlignment="0" applyProtection="0"/>
    <xf numFmtId="4" fontId="13" fillId="0" borderId="0" applyNumberFormat="0" applyFill="0" applyBorder="0" applyAlignment="0" applyProtection="0"/>
    <xf numFmtId="4" fontId="14" fillId="0" borderId="0" applyNumberFormat="0" applyFill="0" applyBorder="0" applyAlignment="0" applyProtection="0"/>
    <xf numFmtId="4" fontId="13" fillId="0" borderId="0" applyNumberFormat="0" applyFill="0" applyBorder="0" applyAlignment="0" applyProtection="0"/>
    <xf numFmtId="4" fontId="14" fillId="0" borderId="0" applyNumberFormat="0" applyFill="0" applyBorder="0" applyAlignment="0" applyProtection="0"/>
    <xf numFmtId="4" fontId="13" fillId="0" borderId="0" applyNumberFormat="0" applyFill="0" applyBorder="0" applyAlignment="0" applyProtection="0"/>
    <xf numFmtId="4" fontId="14" fillId="0" borderId="0" applyNumberFormat="0" applyFill="0" applyBorder="0" applyAlignment="0" applyProtection="0"/>
    <xf numFmtId="4" fontId="13" fillId="0" borderId="0" applyNumberFormat="0" applyFill="0" applyBorder="0" applyAlignment="0" applyProtection="0"/>
    <xf numFmtId="4" fontId="14" fillId="0" borderId="0" applyNumberFormat="0" applyFill="0" applyBorder="0" applyAlignment="0" applyProtection="0"/>
    <xf numFmtId="4" fontId="13" fillId="0" borderId="0" applyNumberFormat="0" applyFill="0" applyBorder="0" applyAlignment="0" applyProtection="0"/>
    <xf numFmtId="4" fontId="14" fillId="0" borderId="0" applyNumberFormat="0" applyFill="0" applyBorder="0" applyAlignment="0" applyProtection="0"/>
    <xf numFmtId="4" fontId="13" fillId="0" borderId="0" applyNumberFormat="0" applyFill="0" applyBorder="0" applyAlignment="0" applyProtection="0"/>
    <xf numFmtId="4" fontId="14" fillId="0" borderId="0" applyNumberFormat="0" applyFill="0" applyBorder="0" applyAlignment="0" applyProtection="0"/>
    <xf numFmtId="4" fontId="13" fillId="0" borderId="0" applyNumberFormat="0" applyFill="0" applyBorder="0" applyAlignment="0" applyProtection="0"/>
    <xf numFmtId="4" fontId="14" fillId="0" borderId="0" applyNumberFormat="0" applyFill="0" applyBorder="0" applyAlignment="0" applyProtection="0"/>
    <xf numFmtId="4" fontId="13" fillId="0" borderId="0" applyNumberFormat="0" applyFill="0" applyBorder="0" applyAlignment="0" applyProtection="0"/>
    <xf numFmtId="4" fontId="14" fillId="0" borderId="0" applyNumberFormat="0" applyFill="0" applyBorder="0" applyAlignment="0" applyProtection="0"/>
    <xf numFmtId="4" fontId="13" fillId="0" borderId="0" applyNumberFormat="0" applyFill="0" applyBorder="0" applyAlignment="0" applyProtection="0"/>
    <xf numFmtId="4" fontId="14" fillId="0" borderId="0" applyNumberFormat="0" applyFill="0" applyBorder="0" applyAlignment="0" applyProtection="0"/>
    <xf numFmtId="4" fontId="13" fillId="0" borderId="0" applyNumberFormat="0" applyFill="0" applyBorder="0" applyAlignment="0" applyProtection="0"/>
    <xf numFmtId="4" fontId="14" fillId="0" borderId="0" applyNumberFormat="0" applyFill="0" applyBorder="0" applyAlignment="0" applyProtection="0"/>
    <xf numFmtId="4" fontId="13" fillId="0" borderId="0" applyNumberFormat="0" applyFill="0" applyBorder="0" applyAlignment="0" applyProtection="0"/>
    <xf numFmtId="4" fontId="14" fillId="0" borderId="0" applyNumberFormat="0" applyFill="0" applyBorder="0" applyAlignment="0" applyProtection="0"/>
    <xf numFmtId="4" fontId="13" fillId="0" borderId="0" applyNumberFormat="0" applyFill="0" applyBorder="0" applyAlignment="0" applyProtection="0"/>
    <xf numFmtId="4" fontId="14" fillId="0" borderId="0" applyNumberFormat="0" applyFill="0" applyBorder="0" applyAlignment="0" applyProtection="0"/>
    <xf numFmtId="4" fontId="13" fillId="0" borderId="0" applyNumberFormat="0" applyFill="0" applyBorder="0" applyAlignment="0" applyProtection="0"/>
    <xf numFmtId="4" fontId="14" fillId="0" borderId="0" applyNumberFormat="0" applyFill="0" applyBorder="0" applyAlignment="0" applyProtection="0"/>
    <xf numFmtId="4" fontId="13" fillId="0" borderId="0" applyNumberFormat="0" applyFill="0" applyBorder="0" applyAlignment="0" applyProtection="0"/>
    <xf numFmtId="4" fontId="14" fillId="0" borderId="0" applyNumberFormat="0" applyFill="0" applyBorder="0" applyAlignment="0" applyProtection="0"/>
    <xf numFmtId="4" fontId="13" fillId="0" borderId="0" applyNumberFormat="0" applyFill="0" applyBorder="0" applyAlignment="0" applyProtection="0"/>
    <xf numFmtId="4" fontId="14" fillId="0" borderId="0" applyNumberFormat="0" applyFill="0" applyBorder="0" applyAlignment="0" applyProtection="0"/>
    <xf numFmtId="4" fontId="13" fillId="0" borderId="0" applyNumberFormat="0" applyFill="0" applyBorder="0" applyAlignment="0" applyProtection="0"/>
    <xf numFmtId="4" fontId="14" fillId="0" borderId="0" applyNumberFormat="0" applyFill="0" applyBorder="0" applyAlignment="0" applyProtection="0"/>
    <xf numFmtId="4" fontId="13" fillId="0" borderId="0" applyNumberFormat="0" applyFill="0" applyBorder="0" applyAlignment="0" applyProtection="0"/>
    <xf numFmtId="4" fontId="14" fillId="0" borderId="0" applyNumberFormat="0" applyFill="0" applyBorder="0" applyAlignment="0" applyProtection="0"/>
    <xf numFmtId="0" fontId="19" fillId="0" borderId="0"/>
    <xf numFmtId="0" fontId="21" fillId="0" borderId="0"/>
  </cellStyleXfs>
  <cellXfs count="33">
    <xf numFmtId="4" fontId="0" fillId="0" borderId="0" xfId="0"/>
    <xf numFmtId="4" fontId="4" fillId="0" borderId="0" xfId="0" applyFont="1" applyAlignment="1">
      <alignment horizontal="left" vertical="top" wrapText="1"/>
    </xf>
    <xf numFmtId="4" fontId="1" fillId="0" borderId="0" xfId="0" applyFont="1" applyAlignment="1">
      <alignment horizontal="center"/>
    </xf>
    <xf numFmtId="4" fontId="2" fillId="0" borderId="0" xfId="0" applyFont="1"/>
    <xf numFmtId="4" fontId="3" fillId="0" borderId="1" xfId="0" applyFont="1" applyBorder="1"/>
    <xf numFmtId="4" fontId="3" fillId="0" borderId="0" xfId="0" applyFont="1"/>
    <xf numFmtId="4" fontId="4" fillId="0" borderId="0" xfId="0" applyFont="1" applyAlignment="1">
      <alignment horizontal="left" indent="5"/>
    </xf>
    <xf numFmtId="4" fontId="4" fillId="0" borderId="0" xfId="0" applyFont="1"/>
    <xf numFmtId="4" fontId="10" fillId="0" borderId="0" xfId="0" applyFont="1"/>
    <xf numFmtId="4" fontId="4" fillId="0" borderId="1" xfId="0" applyFont="1" applyBorder="1"/>
    <xf numFmtId="4" fontId="1" fillId="0" borderId="0" xfId="0" applyFont="1"/>
    <xf numFmtId="0" fontId="4" fillId="0" borderId="0" xfId="0" applyNumberFormat="1" applyFont="1"/>
    <xf numFmtId="4" fontId="4" fillId="0" borderId="0" xfId="0" applyFont="1" applyAlignment="1"/>
    <xf numFmtId="4" fontId="11" fillId="0" borderId="0" xfId="0" applyFont="1"/>
    <xf numFmtId="4" fontId="4" fillId="0" borderId="0" xfId="0" applyFont="1" applyBorder="1"/>
    <xf numFmtId="4" fontId="12" fillId="0" borderId="0" xfId="0" applyFont="1"/>
    <xf numFmtId="4" fontId="4" fillId="0" borderId="0" xfId="0" applyFont="1" applyAlignment="1">
      <alignment vertical="top"/>
    </xf>
    <xf numFmtId="4" fontId="4" fillId="0" borderId="0" xfId="0" applyFont="1" applyFill="1" applyBorder="1" applyAlignment="1">
      <alignment horizontal="left" vertical="top" wrapText="1"/>
    </xf>
    <xf numFmtId="4" fontId="16" fillId="0" borderId="0" xfId="0" applyFont="1" applyAlignment="1">
      <alignment vertical="top" wrapText="1"/>
    </xf>
    <xf numFmtId="4" fontId="0" fillId="0" borderId="0" xfId="0" applyNumberFormat="1" applyAlignment="1">
      <alignment vertical="top"/>
    </xf>
    <xf numFmtId="4" fontId="4" fillId="0" borderId="0" xfId="0" applyFont="1" applyAlignment="1">
      <alignment vertical="top" wrapText="1"/>
    </xf>
    <xf numFmtId="4" fontId="4" fillId="0" borderId="0" xfId="0" applyNumberFormat="1" applyFont="1" applyAlignment="1">
      <alignment vertical="top"/>
    </xf>
    <xf numFmtId="4" fontId="17" fillId="0" borderId="0" xfId="0" applyFont="1" applyFill="1" applyAlignment="1" applyProtection="1">
      <alignment vertical="top"/>
      <protection locked="0"/>
    </xf>
    <xf numFmtId="2" fontId="17" fillId="0" borderId="0" xfId="0" applyNumberFormat="1" applyFont="1" applyFill="1" applyBorder="1" applyAlignment="1" applyProtection="1">
      <alignment horizontal="left" vertical="top" wrapText="1"/>
      <protection locked="0"/>
    </xf>
    <xf numFmtId="4" fontId="17" fillId="0" borderId="0" xfId="0" applyFont="1" applyFill="1" applyBorder="1" applyAlignment="1" applyProtection="1">
      <alignment vertical="top"/>
      <protection locked="0"/>
    </xf>
    <xf numFmtId="2" fontId="17" fillId="0" borderId="0" xfId="0" applyNumberFormat="1" applyFont="1" applyFill="1" applyBorder="1" applyAlignment="1" applyProtection="1">
      <alignment vertical="top"/>
      <protection locked="0"/>
    </xf>
    <xf numFmtId="4" fontId="4" fillId="0" borderId="0" xfId="0" applyFont="1" applyFill="1" applyBorder="1" applyAlignment="1">
      <alignment horizontal="left" vertical="top" wrapText="1"/>
    </xf>
    <xf numFmtId="4" fontId="17" fillId="0" borderId="0" xfId="0" applyFont="1" applyFill="1" applyBorder="1" applyAlignment="1" applyProtection="1">
      <alignment horizontal="left" vertical="top" wrapText="1"/>
      <protection locked="0"/>
    </xf>
    <xf numFmtId="49" fontId="20" fillId="0" borderId="2" xfId="53" applyNumberFormat="1" applyFont="1" applyBorder="1" applyAlignment="1">
      <alignment horizontal="left" vertical="center" wrapText="1"/>
    </xf>
    <xf numFmtId="3" fontId="20" fillId="0" borderId="2" xfId="53" applyNumberFormat="1" applyFont="1" applyBorder="1" applyAlignment="1" applyProtection="1">
      <alignment horizontal="center" vertical="center" wrapText="1"/>
      <protection locked="0"/>
    </xf>
    <xf numFmtId="166" fontId="22" fillId="0" borderId="2" xfId="54" applyNumberFormat="1" applyFont="1" applyBorder="1" applyAlignment="1">
      <alignment horizontal="center" vertical="center" wrapText="1"/>
    </xf>
    <xf numFmtId="4" fontId="4" fillId="0" borderId="2" xfId="0" applyFont="1" applyBorder="1"/>
    <xf numFmtId="4" fontId="10" fillId="0" borderId="2" xfId="0" applyFont="1" applyBorder="1"/>
  </cellXfs>
  <cellStyles count="55">
    <cellStyle name="Comma0" xfId="1"/>
    <cellStyle name="Currency0" xfId="2"/>
    <cellStyle name="Date" xfId="3"/>
    <cellStyle name="Fixed" xfId="4"/>
    <cellStyle name="Hiperpovezava" xfId="9" hidden="1"/>
    <cellStyle name="Hiperpovezava" xfId="11" builtinId="8" hidden="1"/>
    <cellStyle name="Hiperpovezava" xfId="13" builtinId="8" hidden="1"/>
    <cellStyle name="Hiperpovezava" xfId="15" builtinId="8" hidden="1"/>
    <cellStyle name="Hiperpovezava" xfId="17" builtinId="8" hidden="1"/>
    <cellStyle name="Hiperpovezava" xfId="19" builtinId="8" hidden="1"/>
    <cellStyle name="Hiperpovezava" xfId="21" builtinId="8" hidden="1"/>
    <cellStyle name="Hiperpovezava" xfId="23" builtinId="8" hidden="1"/>
    <cellStyle name="Hiperpovezava" xfId="25" builtinId="8" hidden="1"/>
    <cellStyle name="Hiperpovezava" xfId="27" builtinId="8" hidden="1"/>
    <cellStyle name="Hiperpovezava" xfId="29" builtinId="8" hidden="1"/>
    <cellStyle name="Hiperpovezava" xfId="31" builtinId="8" hidden="1"/>
    <cellStyle name="Hiperpovezava" xfId="33" builtinId="8" hidden="1"/>
    <cellStyle name="Hiperpovezava" xfId="35" builtinId="8" hidden="1"/>
    <cellStyle name="Hiperpovezava" xfId="37" builtinId="8" hidden="1"/>
    <cellStyle name="Hiperpovezava" xfId="39" builtinId="8" hidden="1"/>
    <cellStyle name="Hiperpovezava" xfId="41" builtinId="8" hidden="1"/>
    <cellStyle name="Hiperpovezava" xfId="43" builtinId="8" hidden="1"/>
    <cellStyle name="Hiperpovezava" xfId="45" builtinId="8" hidden="1"/>
    <cellStyle name="Hiperpovezava" xfId="47" builtinId="8" hidden="1"/>
    <cellStyle name="Hiperpovezava" xfId="49" builtinId="8" hidden="1"/>
    <cellStyle name="Hiperpovezava" xfId="51" builtinId="8" hidden="1"/>
    <cellStyle name="Navadno" xfId="0" builtinId="0"/>
    <cellStyle name="Navadno 2" xfId="53"/>
    <cellStyle name="Normal 2" xfId="54"/>
    <cellStyle name="Normal-10" xfId="5"/>
    <cellStyle name="Obiskana hiperpovezava" xfId="10" builtinId="9" hidden="1"/>
    <cellStyle name="Obiskana hiperpovezava" xfId="12" builtinId="9" hidden="1"/>
    <cellStyle name="Obiskana hiperpovezava" xfId="14" builtinId="9" hidden="1"/>
    <cellStyle name="Obiskana hiperpovezava" xfId="16" builtinId="9" hidden="1"/>
    <cellStyle name="Obiskana hiperpovezava" xfId="18" builtinId="9" hidden="1"/>
    <cellStyle name="Obiskana hiperpovezava" xfId="20" builtinId="9" hidden="1"/>
    <cellStyle name="Obiskana hiperpovezava" xfId="22" builtinId="9" hidden="1"/>
    <cellStyle name="Obiskana hiperpovezava" xfId="24" builtinId="9" hidden="1"/>
    <cellStyle name="Obiskana hiperpovezava" xfId="26" builtinId="9" hidden="1"/>
    <cellStyle name="Obiskana hiperpovezava" xfId="28" builtinId="9" hidden="1"/>
    <cellStyle name="Obiskana hiperpovezava" xfId="30" builtinId="9" hidden="1"/>
    <cellStyle name="Obiskana hiperpovezava" xfId="32" builtinId="9" hidden="1"/>
    <cellStyle name="Obiskana hiperpovezava" xfId="34" builtinId="9" hidden="1"/>
    <cellStyle name="Obiskana hiperpovezava" xfId="36" builtinId="9" hidden="1"/>
    <cellStyle name="Obiskana hiperpovezava" xfId="38" builtinId="9" hidden="1"/>
    <cellStyle name="Obiskana hiperpovezava" xfId="40" builtinId="9" hidden="1"/>
    <cellStyle name="Obiskana hiperpovezava" xfId="42" builtinId="9" hidden="1"/>
    <cellStyle name="Obiskana hiperpovezava" xfId="44" builtinId="9" hidden="1"/>
    <cellStyle name="Obiskana hiperpovezava" xfId="46" builtinId="9" hidden="1"/>
    <cellStyle name="Obiskana hiperpovezava" xfId="48" builtinId="9" hidden="1"/>
    <cellStyle name="Obiskana hiperpovezava" xfId="50" builtinId="9" hidden="1"/>
    <cellStyle name="Obiskana hiperpovezava" xfId="52" builtinId="9" hidden="1"/>
    <cellStyle name="Obiskana hiperpovezava" xfId="6"/>
    <cellStyle name="Projekt" xfId="7"/>
    <cellStyle name="Style 1" xf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584201</xdr:colOff>
      <xdr:row>318</xdr:row>
      <xdr:rowOff>110068</xdr:rowOff>
    </xdr:from>
    <xdr:to>
      <xdr:col>1</xdr:col>
      <xdr:colOff>2503171</xdr:colOff>
      <xdr:row>318</xdr:row>
      <xdr:rowOff>973668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334" y="39784868"/>
          <a:ext cx="1947545" cy="863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Denis/denis_c/MM-Biro/Dejan_K/Dejan/050201_Icit/PZI/Modeli%20za%20popis/Objekt-C/Strojne%20instalacije%20-Objekt%20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Impnet/kalkulac/Marko%2099/AB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."/>
      <sheetName val="8"/>
      <sheetName val="%"/>
      <sheetName val="_"/>
    </sheetNames>
    <sheetDataSet>
      <sheetData sheetId="0" refreshError="1"/>
      <sheetData sheetId="1" refreshError="1"/>
      <sheetData sheetId="2" refreshError="1">
        <row r="1">
          <cell r="B1">
            <v>7.0000000000000007E-2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."/>
      <sheetName val="1"/>
      <sheetName val="2"/>
      <sheetName val="%"/>
      <sheetName val="_"/>
    </sheetNames>
    <sheetDataSet>
      <sheetData sheetId="0">
        <row r="1">
          <cell r="B1">
            <v>0</v>
          </cell>
        </row>
      </sheetData>
      <sheetData sheetId="1"/>
      <sheetData sheetId="2"/>
      <sheetData sheetId="3" refreshError="1">
        <row r="1">
          <cell r="B1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9"/>
  <sheetViews>
    <sheetView topLeftCell="A379" zoomScale="150" zoomScaleNormal="150" zoomScalePageLayoutView="150" workbookViewId="0">
      <selection activeCell="E303" sqref="E303"/>
    </sheetView>
  </sheetViews>
  <sheetFormatPr defaultColWidth="8.75" defaultRowHeight="14.25" x14ac:dyDescent="0.2"/>
  <cols>
    <col min="1" max="1" width="5.375" style="7" customWidth="1"/>
    <col min="2" max="2" width="32.875" style="7" customWidth="1"/>
    <col min="3" max="3" width="6" style="7" customWidth="1"/>
    <col min="4" max="4" width="9.625" style="7" customWidth="1"/>
    <col min="5" max="5" width="10.625" style="7" customWidth="1"/>
    <col min="6" max="6" width="10.875" style="7" customWidth="1"/>
    <col min="7" max="9" width="8.75" style="7"/>
    <col min="10" max="10" width="21.375" style="7" customWidth="1"/>
    <col min="11" max="16384" width="8.75" style="7"/>
  </cols>
  <sheetData>
    <row r="1" spans="2:2" ht="18" hidden="1" x14ac:dyDescent="0.25">
      <c r="B1" s="2" t="s">
        <v>0</v>
      </c>
    </row>
    <row r="2" spans="2:2" ht="18" hidden="1" x14ac:dyDescent="0.25">
      <c r="B2" s="2" t="s">
        <v>1</v>
      </c>
    </row>
    <row r="3" spans="2:2" ht="18" hidden="1" x14ac:dyDescent="0.25">
      <c r="B3" s="2"/>
    </row>
    <row r="4" spans="2:2" ht="15.75" hidden="1" x14ac:dyDescent="0.25">
      <c r="B4" s="3"/>
    </row>
    <row r="5" spans="2:2" ht="15.75" hidden="1" x14ac:dyDescent="0.25">
      <c r="B5" s="3"/>
    </row>
    <row r="6" spans="2:2" ht="15.75" hidden="1" x14ac:dyDescent="0.25">
      <c r="B6" s="3"/>
    </row>
    <row r="7" spans="2:2" ht="15.75" hidden="1" x14ac:dyDescent="0.25">
      <c r="B7" s="3" t="s">
        <v>2</v>
      </c>
    </row>
    <row r="8" spans="2:2" ht="15.75" hidden="1" x14ac:dyDescent="0.25">
      <c r="B8" s="3" t="s">
        <v>3</v>
      </c>
    </row>
    <row r="9" spans="2:2" ht="15.75" hidden="1" x14ac:dyDescent="0.25">
      <c r="B9" s="3"/>
    </row>
    <row r="10" spans="2:2" ht="15.75" hidden="1" x14ac:dyDescent="0.25">
      <c r="B10" s="3" t="s">
        <v>4</v>
      </c>
    </row>
    <row r="11" spans="2:2" ht="15.75" hidden="1" x14ac:dyDescent="0.25">
      <c r="B11" s="3" t="s">
        <v>5</v>
      </c>
    </row>
    <row r="12" spans="2:2" ht="15.75" hidden="1" x14ac:dyDescent="0.25">
      <c r="B12" s="3" t="s">
        <v>6</v>
      </c>
    </row>
    <row r="13" spans="2:2" ht="15.75" hidden="1" x14ac:dyDescent="0.25">
      <c r="B13" s="3"/>
    </row>
    <row r="14" spans="2:2" ht="15.75" hidden="1" x14ac:dyDescent="0.25">
      <c r="B14" s="3" t="s">
        <v>7</v>
      </c>
    </row>
    <row r="15" spans="2:2" ht="15.75" hidden="1" x14ac:dyDescent="0.25">
      <c r="B15" s="3" t="s">
        <v>8</v>
      </c>
    </row>
    <row r="16" spans="2:2" ht="15.75" hidden="1" x14ac:dyDescent="0.25">
      <c r="B16" s="3" t="s">
        <v>9</v>
      </c>
    </row>
    <row r="17" spans="2:2" ht="15.75" hidden="1" x14ac:dyDescent="0.25">
      <c r="B17" s="3"/>
    </row>
    <row r="18" spans="2:2" ht="15.75" hidden="1" x14ac:dyDescent="0.25">
      <c r="B18" s="3"/>
    </row>
    <row r="19" spans="2:2" ht="15" hidden="1" x14ac:dyDescent="0.2">
      <c r="B19" s="4" t="s">
        <v>10</v>
      </c>
    </row>
    <row r="20" spans="2:2" ht="15" hidden="1" x14ac:dyDescent="0.2">
      <c r="B20" s="5" t="s">
        <v>11</v>
      </c>
    </row>
    <row r="21" spans="2:2" ht="15.75" hidden="1" x14ac:dyDescent="0.25">
      <c r="B21" s="3"/>
    </row>
    <row r="22" spans="2:2" ht="15.75" hidden="1" x14ac:dyDescent="0.25">
      <c r="B22" s="3" t="s">
        <v>12</v>
      </c>
    </row>
    <row r="23" spans="2:2" ht="15.75" hidden="1" x14ac:dyDescent="0.25">
      <c r="B23" s="3"/>
    </row>
    <row r="24" spans="2:2" ht="15.75" hidden="1" x14ac:dyDescent="0.25">
      <c r="B24" s="3"/>
    </row>
    <row r="25" spans="2:2" ht="15.75" hidden="1" x14ac:dyDescent="0.25">
      <c r="B25" s="3"/>
    </row>
    <row r="26" spans="2:2" ht="15.75" hidden="1" x14ac:dyDescent="0.25">
      <c r="B26" s="3"/>
    </row>
    <row r="27" spans="2:2" ht="15.75" hidden="1" x14ac:dyDescent="0.25">
      <c r="B27" s="3"/>
    </row>
    <row r="28" spans="2:2" ht="15.75" hidden="1" x14ac:dyDescent="0.25">
      <c r="B28" s="3"/>
    </row>
    <row r="29" spans="2:2" ht="15.75" hidden="1" x14ac:dyDescent="0.25">
      <c r="B29" s="3"/>
    </row>
    <row r="30" spans="2:2" ht="15.75" hidden="1" x14ac:dyDescent="0.25">
      <c r="B30" s="3"/>
    </row>
    <row r="31" spans="2:2" ht="15.75" hidden="1" x14ac:dyDescent="0.25">
      <c r="B31" s="3"/>
    </row>
    <row r="32" spans="2:2" ht="15.75" hidden="1" x14ac:dyDescent="0.25">
      <c r="B32" s="3"/>
    </row>
    <row r="33" spans="1:2" ht="15.75" hidden="1" x14ac:dyDescent="0.25">
      <c r="B33" s="3"/>
    </row>
    <row r="34" spans="1:2" ht="15.75" hidden="1" x14ac:dyDescent="0.25">
      <c r="B34" s="3"/>
    </row>
    <row r="35" spans="1:2" ht="15.75" hidden="1" x14ac:dyDescent="0.25">
      <c r="B35" s="3"/>
    </row>
    <row r="36" spans="1:2" ht="15.75" hidden="1" x14ac:dyDescent="0.25">
      <c r="B36" s="3"/>
    </row>
    <row r="37" spans="1:2" ht="15.75" hidden="1" x14ac:dyDescent="0.25">
      <c r="B37" s="3"/>
    </row>
    <row r="38" spans="1:2" ht="15.75" hidden="1" x14ac:dyDescent="0.25">
      <c r="B38" s="3"/>
    </row>
    <row r="39" spans="1:2" ht="15.75" hidden="1" x14ac:dyDescent="0.25">
      <c r="B39" s="3"/>
    </row>
    <row r="40" spans="1:2" ht="15.75" hidden="1" x14ac:dyDescent="0.25">
      <c r="B40" s="3"/>
    </row>
    <row r="41" spans="1:2" ht="15.75" hidden="1" x14ac:dyDescent="0.25">
      <c r="B41" s="3"/>
    </row>
    <row r="42" spans="1:2" ht="15.75" hidden="1" x14ac:dyDescent="0.25">
      <c r="B42" s="3"/>
    </row>
    <row r="43" spans="1:2" ht="15.75" hidden="1" x14ac:dyDescent="0.25">
      <c r="B43" s="3"/>
    </row>
    <row r="44" spans="1:2" hidden="1" x14ac:dyDescent="0.2"/>
    <row r="45" spans="1:2" ht="18" hidden="1" x14ac:dyDescent="0.25">
      <c r="A45" s="10" t="s">
        <v>2</v>
      </c>
    </row>
    <row r="46" spans="1:2" ht="15.75" hidden="1" x14ac:dyDescent="0.25">
      <c r="A46" s="3"/>
    </row>
    <row r="47" spans="1:2" ht="15.75" hidden="1" x14ac:dyDescent="0.25">
      <c r="B47" s="3" t="s">
        <v>13</v>
      </c>
    </row>
    <row r="48" spans="1:2" hidden="1" x14ac:dyDescent="0.2">
      <c r="A48" s="7" t="s">
        <v>14</v>
      </c>
    </row>
    <row r="49" spans="1:2" hidden="1" x14ac:dyDescent="0.2">
      <c r="A49" s="7" t="s">
        <v>14</v>
      </c>
    </row>
    <row r="50" spans="1:2" ht="15" hidden="1" x14ac:dyDescent="0.25">
      <c r="A50" s="8" t="s">
        <v>15</v>
      </c>
      <c r="B50" s="8" t="s">
        <v>176</v>
      </c>
    </row>
    <row r="51" spans="1:2" hidden="1" x14ac:dyDescent="0.2"/>
    <row r="52" spans="1:2" ht="15" hidden="1" x14ac:dyDescent="0.25">
      <c r="A52" s="8" t="s">
        <v>16</v>
      </c>
      <c r="B52" s="8" t="s">
        <v>17</v>
      </c>
    </row>
    <row r="53" spans="1:2" ht="15" hidden="1" x14ac:dyDescent="0.25">
      <c r="A53" s="8" t="s">
        <v>14</v>
      </c>
    </row>
    <row r="54" spans="1:2" ht="15" hidden="1" x14ac:dyDescent="0.25">
      <c r="A54" s="8" t="s">
        <v>18</v>
      </c>
      <c r="B54" s="8" t="s">
        <v>177</v>
      </c>
    </row>
    <row r="55" spans="1:2" ht="15" hidden="1" x14ac:dyDescent="0.25">
      <c r="A55" s="8"/>
    </row>
    <row r="56" spans="1:2" ht="15" hidden="1" x14ac:dyDescent="0.25">
      <c r="A56" s="8" t="s">
        <v>19</v>
      </c>
      <c r="B56" s="8" t="s">
        <v>178</v>
      </c>
    </row>
    <row r="57" spans="1:2" hidden="1" x14ac:dyDescent="0.2">
      <c r="A57" s="7" t="s">
        <v>14</v>
      </c>
    </row>
    <row r="58" spans="1:2" ht="15" hidden="1" x14ac:dyDescent="0.25">
      <c r="A58" s="8" t="s">
        <v>20</v>
      </c>
      <c r="B58" s="8" t="s">
        <v>179</v>
      </c>
    </row>
    <row r="59" spans="1:2" hidden="1" x14ac:dyDescent="0.2">
      <c r="A59" s="7" t="s">
        <v>14</v>
      </c>
    </row>
    <row r="60" spans="1:2" ht="15" hidden="1" x14ac:dyDescent="0.25">
      <c r="A60" s="8" t="s">
        <v>21</v>
      </c>
      <c r="B60" s="8" t="s">
        <v>22</v>
      </c>
    </row>
    <row r="61" spans="1:2" hidden="1" x14ac:dyDescent="0.2"/>
    <row r="62" spans="1:2" ht="15" hidden="1" x14ac:dyDescent="0.25">
      <c r="A62" s="8" t="s">
        <v>23</v>
      </c>
      <c r="B62" s="8" t="s">
        <v>24</v>
      </c>
    </row>
    <row r="63" spans="1:2" ht="15" hidden="1" x14ac:dyDescent="0.25">
      <c r="A63" s="8"/>
    </row>
    <row r="64" spans="1:2" ht="15" hidden="1" x14ac:dyDescent="0.25">
      <c r="A64" s="8" t="s">
        <v>25</v>
      </c>
    </row>
    <row r="65" spans="1:2" hidden="1" x14ac:dyDescent="0.2"/>
    <row r="66" spans="1:2" ht="15" hidden="1" x14ac:dyDescent="0.25">
      <c r="A66" s="8" t="s">
        <v>26</v>
      </c>
      <c r="B66" s="8" t="s">
        <v>180</v>
      </c>
    </row>
    <row r="67" spans="1:2" hidden="1" x14ac:dyDescent="0.2">
      <c r="A67" s="7" t="s">
        <v>14</v>
      </c>
    </row>
    <row r="68" spans="1:2" ht="15" hidden="1" x14ac:dyDescent="0.25">
      <c r="A68" s="8" t="s">
        <v>27</v>
      </c>
      <c r="B68" s="8" t="s">
        <v>181</v>
      </c>
    </row>
    <row r="69" spans="1:2" hidden="1" x14ac:dyDescent="0.2"/>
    <row r="70" spans="1:2" ht="15" hidden="1" x14ac:dyDescent="0.25">
      <c r="A70" s="8" t="s">
        <v>28</v>
      </c>
      <c r="B70" s="8" t="s">
        <v>182</v>
      </c>
    </row>
    <row r="71" spans="1:2" ht="15" hidden="1" x14ac:dyDescent="0.25">
      <c r="A71" s="8"/>
    </row>
    <row r="72" spans="1:2" ht="15" hidden="1" x14ac:dyDescent="0.25">
      <c r="A72" s="8" t="s">
        <v>29</v>
      </c>
      <c r="B72" s="8" t="s">
        <v>30</v>
      </c>
    </row>
    <row r="73" spans="1:2" ht="15" hidden="1" x14ac:dyDescent="0.25">
      <c r="B73" s="8" t="s">
        <v>183</v>
      </c>
    </row>
    <row r="74" spans="1:2" hidden="1" x14ac:dyDescent="0.2"/>
    <row r="75" spans="1:2" ht="15" hidden="1" x14ac:dyDescent="0.25">
      <c r="A75" s="8" t="s">
        <v>31</v>
      </c>
      <c r="B75" s="8" t="s">
        <v>32</v>
      </c>
    </row>
    <row r="76" spans="1:2" hidden="1" x14ac:dyDescent="0.2"/>
    <row r="77" spans="1:2" ht="15" hidden="1" x14ac:dyDescent="0.25">
      <c r="A77" s="8" t="s">
        <v>33</v>
      </c>
      <c r="B77" s="8" t="s">
        <v>34</v>
      </c>
    </row>
    <row r="78" spans="1:2" ht="15" hidden="1" x14ac:dyDescent="0.25">
      <c r="A78" s="8"/>
    </row>
    <row r="79" spans="1:2" ht="15" hidden="1" x14ac:dyDescent="0.25">
      <c r="A79" s="8" t="s">
        <v>35</v>
      </c>
    </row>
    <row r="80" spans="1:2" ht="15" hidden="1" x14ac:dyDescent="0.25">
      <c r="A80" s="8"/>
    </row>
    <row r="81" spans="1:2" ht="15" hidden="1" x14ac:dyDescent="0.25">
      <c r="A81" s="8"/>
    </row>
    <row r="82" spans="1:2" ht="15" hidden="1" x14ac:dyDescent="0.25">
      <c r="A82" s="8" t="s">
        <v>36</v>
      </c>
    </row>
    <row r="83" spans="1:2" hidden="1" x14ac:dyDescent="0.2"/>
    <row r="84" spans="1:2" hidden="1" x14ac:dyDescent="0.2"/>
    <row r="85" spans="1:2" ht="15" hidden="1" x14ac:dyDescent="0.25">
      <c r="A85" s="8" t="s">
        <v>37</v>
      </c>
      <c r="B85" s="8" t="s">
        <v>38</v>
      </c>
    </row>
    <row r="86" spans="1:2" hidden="1" x14ac:dyDescent="0.2"/>
    <row r="87" spans="1:2" hidden="1" x14ac:dyDescent="0.2"/>
    <row r="88" spans="1:2" ht="15" hidden="1" x14ac:dyDescent="0.25">
      <c r="A88" s="8" t="s">
        <v>39</v>
      </c>
    </row>
    <row r="89" spans="1:2" hidden="1" x14ac:dyDescent="0.2"/>
    <row r="90" spans="1:2" hidden="1" x14ac:dyDescent="0.2">
      <c r="B90" s="7" t="s">
        <v>14</v>
      </c>
    </row>
    <row r="91" spans="1:2" ht="15" hidden="1" x14ac:dyDescent="0.25">
      <c r="B91" s="8"/>
    </row>
    <row r="92" spans="1:2" ht="15" hidden="1" x14ac:dyDescent="0.25">
      <c r="B92" s="8"/>
    </row>
    <row r="93" spans="1:2" ht="15" hidden="1" x14ac:dyDescent="0.25">
      <c r="B93" s="8"/>
    </row>
    <row r="94" spans="1:2" ht="15" hidden="1" x14ac:dyDescent="0.25">
      <c r="B94" s="8"/>
    </row>
    <row r="95" spans="1:2" ht="15" hidden="1" x14ac:dyDescent="0.25">
      <c r="B95" s="8"/>
    </row>
    <row r="96" spans="1:2" hidden="1" x14ac:dyDescent="0.2"/>
    <row r="97" spans="2:4" ht="15" x14ac:dyDescent="0.25">
      <c r="B97" s="8" t="s">
        <v>40</v>
      </c>
      <c r="C97" s="8"/>
      <c r="D97" s="8"/>
    </row>
    <row r="98" spans="2:4" ht="15" x14ac:dyDescent="0.25">
      <c r="B98" s="8"/>
      <c r="C98" s="8"/>
      <c r="D98" s="8"/>
    </row>
    <row r="99" spans="2:4" x14ac:dyDescent="0.2">
      <c r="B99" s="7" t="s">
        <v>41</v>
      </c>
    </row>
    <row r="100" spans="2:4" x14ac:dyDescent="0.2">
      <c r="B100" s="7" t="s">
        <v>42</v>
      </c>
    </row>
    <row r="101" spans="2:4" x14ac:dyDescent="0.2">
      <c r="B101" s="7" t="s">
        <v>43</v>
      </c>
    </row>
    <row r="102" spans="2:4" x14ac:dyDescent="0.2">
      <c r="B102" s="7" t="s">
        <v>44</v>
      </c>
    </row>
    <row r="103" spans="2:4" x14ac:dyDescent="0.2">
      <c r="B103" s="7" t="s">
        <v>45</v>
      </c>
    </row>
    <row r="104" spans="2:4" x14ac:dyDescent="0.2">
      <c r="B104" s="7" t="s">
        <v>46</v>
      </c>
    </row>
    <row r="105" spans="2:4" x14ac:dyDescent="0.2">
      <c r="B105" s="7" t="s">
        <v>47</v>
      </c>
    </row>
    <row r="106" spans="2:4" x14ac:dyDescent="0.2">
      <c r="B106" s="7" t="s">
        <v>48</v>
      </c>
    </row>
    <row r="107" spans="2:4" x14ac:dyDescent="0.2">
      <c r="B107" s="7" t="s">
        <v>49</v>
      </c>
    </row>
    <row r="108" spans="2:4" x14ac:dyDescent="0.2">
      <c r="B108" s="7" t="s">
        <v>50</v>
      </c>
    </row>
    <row r="109" spans="2:4" x14ac:dyDescent="0.2">
      <c r="B109" s="11" t="s">
        <v>51</v>
      </c>
    </row>
    <row r="110" spans="2:4" x14ac:dyDescent="0.2">
      <c r="B110" s="7" t="s">
        <v>52</v>
      </c>
    </row>
    <row r="111" spans="2:4" x14ac:dyDescent="0.2">
      <c r="B111" s="7" t="s">
        <v>53</v>
      </c>
    </row>
    <row r="112" spans="2:4" x14ac:dyDescent="0.2">
      <c r="B112" s="7" t="s">
        <v>54</v>
      </c>
    </row>
    <row r="113" spans="2:2" x14ac:dyDescent="0.2">
      <c r="B113" s="7" t="s">
        <v>55</v>
      </c>
    </row>
    <row r="114" spans="2:2" x14ac:dyDescent="0.2">
      <c r="B114" s="7" t="s">
        <v>56</v>
      </c>
    </row>
    <row r="115" spans="2:2" x14ac:dyDescent="0.2">
      <c r="B115" s="11" t="s">
        <v>57</v>
      </c>
    </row>
    <row r="116" spans="2:2" x14ac:dyDescent="0.2">
      <c r="B116" s="11" t="s">
        <v>58</v>
      </c>
    </row>
    <row r="117" spans="2:2" x14ac:dyDescent="0.2">
      <c r="B117" s="11" t="s">
        <v>59</v>
      </c>
    </row>
    <row r="118" spans="2:2" x14ac:dyDescent="0.2">
      <c r="B118" s="7" t="s">
        <v>60</v>
      </c>
    </row>
    <row r="119" spans="2:2" x14ac:dyDescent="0.2">
      <c r="B119" s="7" t="s">
        <v>61</v>
      </c>
    </row>
    <row r="120" spans="2:2" x14ac:dyDescent="0.2">
      <c r="B120" s="7" t="s">
        <v>62</v>
      </c>
    </row>
    <row r="121" spans="2:2" x14ac:dyDescent="0.2">
      <c r="B121" s="7" t="s">
        <v>63</v>
      </c>
    </row>
    <row r="122" spans="2:2" ht="15.75" x14ac:dyDescent="0.25">
      <c r="B122" s="3"/>
    </row>
    <row r="123" spans="2:2" ht="15.75" x14ac:dyDescent="0.25">
      <c r="B123" s="3"/>
    </row>
    <row r="124" spans="2:2" ht="15.75" x14ac:dyDescent="0.25">
      <c r="B124" s="3"/>
    </row>
    <row r="125" spans="2:2" ht="15.75" x14ac:dyDescent="0.25">
      <c r="B125" s="3"/>
    </row>
    <row r="126" spans="2:2" ht="15.75" x14ac:dyDescent="0.25">
      <c r="B126" s="3"/>
    </row>
    <row r="127" spans="2:2" ht="15.75" x14ac:dyDescent="0.25">
      <c r="B127" s="3"/>
    </row>
    <row r="128" spans="2:2" ht="15.75" x14ac:dyDescent="0.25">
      <c r="B128" s="3"/>
    </row>
    <row r="129" spans="2:2" ht="15.75" x14ac:dyDescent="0.25">
      <c r="B129" s="3"/>
    </row>
    <row r="130" spans="2:2" ht="15.75" x14ac:dyDescent="0.25">
      <c r="B130" s="3"/>
    </row>
    <row r="131" spans="2:2" ht="15.75" x14ac:dyDescent="0.25">
      <c r="B131" s="3"/>
    </row>
    <row r="132" spans="2:2" ht="15.75" x14ac:dyDescent="0.25">
      <c r="B132" s="3"/>
    </row>
    <row r="133" spans="2:2" ht="15.75" x14ac:dyDescent="0.25">
      <c r="B133" s="3"/>
    </row>
    <row r="134" spans="2:2" ht="15.75" x14ac:dyDescent="0.25">
      <c r="B134" s="3"/>
    </row>
    <row r="135" spans="2:2" ht="15.75" x14ac:dyDescent="0.25">
      <c r="B135" s="3"/>
    </row>
    <row r="136" spans="2:2" ht="15.75" x14ac:dyDescent="0.25">
      <c r="B136" s="3"/>
    </row>
    <row r="137" spans="2:2" ht="15.75" x14ac:dyDescent="0.25">
      <c r="B137" s="3"/>
    </row>
    <row r="138" spans="2:2" ht="15.75" x14ac:dyDescent="0.25">
      <c r="B138" s="3"/>
    </row>
    <row r="139" spans="2:2" ht="15.75" x14ac:dyDescent="0.25">
      <c r="B139" s="3"/>
    </row>
    <row r="140" spans="2:2" ht="15.75" x14ac:dyDescent="0.25">
      <c r="B140" s="3"/>
    </row>
    <row r="141" spans="2:2" ht="15.75" x14ac:dyDescent="0.25">
      <c r="B141" s="3"/>
    </row>
    <row r="142" spans="2:2" ht="15.75" x14ac:dyDescent="0.25">
      <c r="B142" s="3"/>
    </row>
    <row r="143" spans="2:2" ht="15.75" x14ac:dyDescent="0.25">
      <c r="B143" s="3"/>
    </row>
    <row r="144" spans="2:2" ht="15.75" x14ac:dyDescent="0.25">
      <c r="B144" s="3"/>
    </row>
    <row r="145" spans="1:2" ht="15.75" x14ac:dyDescent="0.25">
      <c r="B145" s="3"/>
    </row>
    <row r="146" spans="1:2" ht="15.75" x14ac:dyDescent="0.25">
      <c r="B146" s="3"/>
    </row>
    <row r="147" spans="1:2" ht="15.75" x14ac:dyDescent="0.25">
      <c r="B147" s="3"/>
    </row>
    <row r="148" spans="1:2" ht="15.75" x14ac:dyDescent="0.25">
      <c r="B148" s="3" t="s">
        <v>64</v>
      </c>
    </row>
    <row r="149" spans="1:2" x14ac:dyDescent="0.2">
      <c r="B149" s="7" t="s">
        <v>14</v>
      </c>
    </row>
    <row r="150" spans="1:2" ht="15" x14ac:dyDescent="0.25">
      <c r="A150" s="8" t="s">
        <v>65</v>
      </c>
      <c r="B150" s="8" t="s">
        <v>184</v>
      </c>
    </row>
    <row r="151" spans="1:2" ht="15" x14ac:dyDescent="0.25">
      <c r="B151" s="8"/>
    </row>
    <row r="152" spans="1:2" x14ac:dyDescent="0.2">
      <c r="B152" s="7" t="s">
        <v>66</v>
      </c>
    </row>
    <row r="153" spans="1:2" x14ac:dyDescent="0.2">
      <c r="B153" s="7" t="s">
        <v>67</v>
      </c>
    </row>
    <row r="154" spans="1:2" x14ac:dyDescent="0.2">
      <c r="B154" s="7" t="s">
        <v>68</v>
      </c>
    </row>
    <row r="155" spans="1:2" x14ac:dyDescent="0.2">
      <c r="B155" s="7" t="s">
        <v>69</v>
      </c>
    </row>
    <row r="156" spans="1:2" x14ac:dyDescent="0.2">
      <c r="B156" s="7" t="s">
        <v>70</v>
      </c>
    </row>
    <row r="157" spans="1:2" x14ac:dyDescent="0.2">
      <c r="B157" s="7" t="s">
        <v>185</v>
      </c>
    </row>
    <row r="158" spans="1:2" x14ac:dyDescent="0.2">
      <c r="B158" s="11" t="s">
        <v>71</v>
      </c>
    </row>
    <row r="159" spans="1:2" x14ac:dyDescent="0.2">
      <c r="B159" s="7" t="s">
        <v>72</v>
      </c>
    </row>
    <row r="160" spans="1:2" x14ac:dyDescent="0.2">
      <c r="B160" s="7" t="s">
        <v>186</v>
      </c>
    </row>
    <row r="161" spans="1:6" x14ac:dyDescent="0.2">
      <c r="B161" s="7" t="s">
        <v>73</v>
      </c>
    </row>
    <row r="162" spans="1:6" x14ac:dyDescent="0.2">
      <c r="B162" s="7" t="s">
        <v>74</v>
      </c>
    </row>
    <row r="163" spans="1:6" x14ac:dyDescent="0.2">
      <c r="B163" s="7" t="s">
        <v>75</v>
      </c>
    </row>
    <row r="165" spans="1:6" ht="30" x14ac:dyDescent="0.2">
      <c r="C165" s="28" t="s">
        <v>264</v>
      </c>
      <c r="D165" s="29" t="s">
        <v>265</v>
      </c>
      <c r="E165" s="30" t="s">
        <v>266</v>
      </c>
      <c r="F165" s="30" t="s">
        <v>267</v>
      </c>
    </row>
    <row r="168" spans="1:6" x14ac:dyDescent="0.2">
      <c r="A168" s="7" t="s">
        <v>76</v>
      </c>
      <c r="B168" s="12" t="s">
        <v>275</v>
      </c>
    </row>
    <row r="169" spans="1:6" x14ac:dyDescent="0.2">
      <c r="B169" s="7" t="s">
        <v>274</v>
      </c>
    </row>
    <row r="170" spans="1:6" x14ac:dyDescent="0.2">
      <c r="B170" s="7" t="s">
        <v>273</v>
      </c>
    </row>
    <row r="171" spans="1:6" x14ac:dyDescent="0.2">
      <c r="B171" s="7" t="s">
        <v>204</v>
      </c>
      <c r="C171" s="7" t="s">
        <v>77</v>
      </c>
      <c r="D171" s="7">
        <v>18</v>
      </c>
      <c r="F171" s="7">
        <f t="shared" ref="F171:F172" si="0">+E171*D171</f>
        <v>0</v>
      </c>
    </row>
    <row r="172" spans="1:6" x14ac:dyDescent="0.2">
      <c r="B172" s="7" t="s">
        <v>205</v>
      </c>
      <c r="C172" s="7" t="s">
        <v>77</v>
      </c>
      <c r="D172" s="7">
        <v>11</v>
      </c>
      <c r="F172" s="7">
        <f t="shared" si="0"/>
        <v>0</v>
      </c>
    </row>
    <row r="174" spans="1:6" ht="42" customHeight="1" x14ac:dyDescent="0.2">
      <c r="A174" s="16" t="s">
        <v>206</v>
      </c>
      <c r="B174" s="1" t="s">
        <v>262</v>
      </c>
      <c r="C174" s="1"/>
      <c r="D174" s="1"/>
      <c r="E174" s="1"/>
      <c r="F174" s="1"/>
    </row>
    <row r="175" spans="1:6" x14ac:dyDescent="0.2">
      <c r="B175" s="7" t="s">
        <v>269</v>
      </c>
    </row>
    <row r="176" spans="1:6" x14ac:dyDescent="0.2">
      <c r="B176" s="7" t="s">
        <v>268</v>
      </c>
    </row>
    <row r="177" spans="1:6" x14ac:dyDescent="0.2">
      <c r="B177" s="7" t="s">
        <v>260</v>
      </c>
      <c r="C177" s="7" t="s">
        <v>77</v>
      </c>
      <c r="D177" s="7">
        <v>1</v>
      </c>
      <c r="F177" s="7">
        <f t="shared" ref="F177" si="1">+E177*D177</f>
        <v>0</v>
      </c>
    </row>
    <row r="178" spans="1:6" x14ac:dyDescent="0.2">
      <c r="B178" s="15"/>
      <c r="C178" s="15"/>
      <c r="D178" s="15"/>
      <c r="E178" s="15"/>
      <c r="F178" s="15"/>
    </row>
    <row r="179" spans="1:6" x14ac:dyDescent="0.2">
      <c r="A179" s="7" t="s">
        <v>198</v>
      </c>
      <c r="B179" s="7" t="s">
        <v>199</v>
      </c>
    </row>
    <row r="180" spans="1:6" x14ac:dyDescent="0.2">
      <c r="C180" s="7" t="s">
        <v>92</v>
      </c>
      <c r="D180" s="7">
        <v>40</v>
      </c>
      <c r="F180" s="7">
        <f>+E180*D180</f>
        <v>0</v>
      </c>
    </row>
    <row r="182" spans="1:6" x14ac:dyDescent="0.2">
      <c r="A182" s="7" t="s">
        <v>79</v>
      </c>
      <c r="B182" s="7" t="s">
        <v>200</v>
      </c>
    </row>
    <row r="183" spans="1:6" x14ac:dyDescent="0.2">
      <c r="B183" s="7" t="s">
        <v>201</v>
      </c>
    </row>
    <row r="184" spans="1:6" x14ac:dyDescent="0.2">
      <c r="A184" s="12"/>
      <c r="B184" s="7" t="s">
        <v>202</v>
      </c>
    </row>
    <row r="185" spans="1:6" x14ac:dyDescent="0.2">
      <c r="B185" s="7" t="s">
        <v>272</v>
      </c>
    </row>
    <row r="186" spans="1:6" x14ac:dyDescent="0.2">
      <c r="B186" s="7" t="s">
        <v>271</v>
      </c>
    </row>
    <row r="187" spans="1:6" x14ac:dyDescent="0.2">
      <c r="C187" s="7" t="s">
        <v>77</v>
      </c>
      <c r="D187" s="7">
        <v>1</v>
      </c>
      <c r="F187" s="7">
        <f>+E187*D187</f>
        <v>0</v>
      </c>
    </row>
    <row r="189" spans="1:6" x14ac:dyDescent="0.2">
      <c r="A189" s="7" t="s">
        <v>261</v>
      </c>
      <c r="B189" s="7" t="s">
        <v>203</v>
      </c>
    </row>
    <row r="190" spans="1:6" x14ac:dyDescent="0.2">
      <c r="B190" s="13"/>
      <c r="C190" s="7" t="s">
        <v>77</v>
      </c>
      <c r="D190" s="7">
        <v>3</v>
      </c>
      <c r="F190" s="7">
        <f>+E190*D190</f>
        <v>0</v>
      </c>
    </row>
    <row r="191" spans="1:6" x14ac:dyDescent="0.2">
      <c r="A191" s="9"/>
      <c r="B191" s="9"/>
      <c r="C191" s="9"/>
      <c r="D191" s="9"/>
      <c r="E191" s="9"/>
      <c r="F191" s="9"/>
    </row>
    <row r="192" spans="1:6" ht="15" x14ac:dyDescent="0.25">
      <c r="B192" s="8" t="s">
        <v>263</v>
      </c>
      <c r="C192" s="8"/>
      <c r="D192" s="8"/>
      <c r="E192" s="8"/>
      <c r="F192" s="8">
        <f>SUM(F163:F191)</f>
        <v>0</v>
      </c>
    </row>
    <row r="194" spans="1:2" ht="15" x14ac:dyDescent="0.25">
      <c r="A194" s="8" t="s">
        <v>82</v>
      </c>
      <c r="B194" s="8" t="s">
        <v>83</v>
      </c>
    </row>
    <row r="196" spans="1:2" x14ac:dyDescent="0.2">
      <c r="B196" s="7" t="s">
        <v>84</v>
      </c>
    </row>
    <row r="197" spans="1:2" x14ac:dyDescent="0.2">
      <c r="B197" s="7" t="s">
        <v>85</v>
      </c>
    </row>
    <row r="198" spans="1:2" x14ac:dyDescent="0.2">
      <c r="B198" s="7" t="s">
        <v>86</v>
      </c>
    </row>
    <row r="199" spans="1:2" x14ac:dyDescent="0.2">
      <c r="B199" s="7" t="s">
        <v>87</v>
      </c>
    </row>
    <row r="200" spans="1:2" x14ac:dyDescent="0.2">
      <c r="B200" s="7" t="s">
        <v>187</v>
      </c>
    </row>
    <row r="201" spans="1:2" x14ac:dyDescent="0.2">
      <c r="B201" s="7" t="s">
        <v>88</v>
      </c>
    </row>
    <row r="202" spans="1:2" x14ac:dyDescent="0.2">
      <c r="B202" s="7" t="s">
        <v>89</v>
      </c>
    </row>
    <row r="204" spans="1:2" x14ac:dyDescent="0.2">
      <c r="A204" s="7" t="s">
        <v>223</v>
      </c>
      <c r="B204" s="12" t="s">
        <v>188</v>
      </c>
    </row>
    <row r="205" spans="1:2" x14ac:dyDescent="0.2">
      <c r="B205" s="12" t="s">
        <v>189</v>
      </c>
    </row>
    <row r="206" spans="1:2" x14ac:dyDescent="0.2">
      <c r="B206" s="12" t="s">
        <v>94</v>
      </c>
    </row>
    <row r="207" spans="1:2" x14ac:dyDescent="0.2">
      <c r="B207" s="6" t="s">
        <v>190</v>
      </c>
    </row>
    <row r="208" spans="1:2" x14ac:dyDescent="0.2">
      <c r="B208" s="6" t="s">
        <v>191</v>
      </c>
    </row>
    <row r="209" spans="1:6" x14ac:dyDescent="0.2">
      <c r="B209" s="6" t="s">
        <v>192</v>
      </c>
    </row>
    <row r="210" spans="1:6" x14ac:dyDescent="0.2">
      <c r="C210" s="7" t="s">
        <v>92</v>
      </c>
      <c r="D210" s="7">
        <v>570</v>
      </c>
      <c r="F210" s="7">
        <f>+E210*D210</f>
        <v>0</v>
      </c>
    </row>
    <row r="211" spans="1:6" x14ac:dyDescent="0.2">
      <c r="B211" s="7" t="s">
        <v>193</v>
      </c>
      <c r="C211" s="7" t="s">
        <v>77</v>
      </c>
      <c r="D211" s="7">
        <v>13</v>
      </c>
      <c r="F211" s="7">
        <f>+E211*D211</f>
        <v>0</v>
      </c>
    </row>
    <row r="213" spans="1:6" x14ac:dyDescent="0.2">
      <c r="A213" s="12" t="s">
        <v>91</v>
      </c>
      <c r="B213" s="12" t="s">
        <v>194</v>
      </c>
    </row>
    <row r="214" spans="1:6" x14ac:dyDescent="0.2">
      <c r="A214" s="12"/>
      <c r="B214" s="12" t="s">
        <v>195</v>
      </c>
    </row>
    <row r="215" spans="1:6" x14ac:dyDescent="0.2">
      <c r="B215" s="12" t="s">
        <v>196</v>
      </c>
    </row>
    <row r="216" spans="1:6" x14ac:dyDescent="0.2">
      <c r="B216" s="6"/>
      <c r="C216" s="7" t="s">
        <v>90</v>
      </c>
      <c r="D216" s="7">
        <v>39</v>
      </c>
      <c r="F216" s="7">
        <f>+E216*D216</f>
        <v>0</v>
      </c>
    </row>
    <row r="217" spans="1:6" x14ac:dyDescent="0.2">
      <c r="B217" s="6"/>
      <c r="D217" s="15"/>
      <c r="E217" s="15"/>
      <c r="F217" s="15"/>
    </row>
    <row r="218" spans="1:6" x14ac:dyDescent="0.2">
      <c r="A218" s="12" t="s">
        <v>93</v>
      </c>
      <c r="B218" s="12" t="s">
        <v>207</v>
      </c>
    </row>
    <row r="219" spans="1:6" x14ac:dyDescent="0.2">
      <c r="A219" s="12"/>
      <c r="B219" s="12" t="s">
        <v>195</v>
      </c>
    </row>
    <row r="220" spans="1:6" x14ac:dyDescent="0.2">
      <c r="B220" s="12" t="s">
        <v>196</v>
      </c>
    </row>
    <row r="221" spans="1:6" x14ac:dyDescent="0.2">
      <c r="B221" s="6"/>
      <c r="C221" s="7" t="s">
        <v>90</v>
      </c>
      <c r="D221" s="7">
        <v>52</v>
      </c>
      <c r="F221" s="7">
        <f>+E221*D221</f>
        <v>0</v>
      </c>
    </row>
    <row r="223" spans="1:6" x14ac:dyDescent="0.2">
      <c r="A223" s="7" t="s">
        <v>95</v>
      </c>
      <c r="B223" s="7" t="s">
        <v>208</v>
      </c>
    </row>
    <row r="224" spans="1:6" ht="15" x14ac:dyDescent="0.25">
      <c r="B224" s="8" t="s">
        <v>14</v>
      </c>
      <c r="C224" s="7" t="s">
        <v>90</v>
      </c>
      <c r="D224" s="7">
        <v>313</v>
      </c>
      <c r="F224" s="7">
        <f>+E224*D224</f>
        <v>0</v>
      </c>
    </row>
    <row r="225" spans="1:6" ht="15" x14ac:dyDescent="0.25">
      <c r="B225" s="8"/>
    </row>
    <row r="226" spans="1:6" ht="30" customHeight="1" x14ac:dyDescent="0.2">
      <c r="A226" s="16" t="s">
        <v>96</v>
      </c>
      <c r="B226" s="1" t="s">
        <v>246</v>
      </c>
      <c r="C226" s="1"/>
      <c r="D226" s="1"/>
      <c r="E226" s="19"/>
    </row>
    <row r="227" spans="1:6" ht="15" x14ac:dyDescent="0.2">
      <c r="A227" s="18"/>
      <c r="B227" s="20" t="s">
        <v>245</v>
      </c>
      <c r="C227" s="21"/>
      <c r="D227" s="21"/>
      <c r="E227" s="21"/>
    </row>
    <row r="228" spans="1:6" ht="15" x14ac:dyDescent="0.2">
      <c r="A228" s="18"/>
      <c r="C228" s="20" t="s">
        <v>90</v>
      </c>
      <c r="D228" s="21">
        <v>80</v>
      </c>
      <c r="E228" s="21"/>
      <c r="F228" s="21">
        <f>+E228*D228</f>
        <v>0</v>
      </c>
    </row>
    <row r="229" spans="1:6" ht="15" x14ac:dyDescent="0.25">
      <c r="B229" s="8"/>
    </row>
    <row r="230" spans="1:6" ht="30.95" customHeight="1" x14ac:dyDescent="0.2">
      <c r="A230" s="16" t="s">
        <v>97</v>
      </c>
      <c r="B230" s="1" t="s">
        <v>247</v>
      </c>
      <c r="C230" s="1"/>
      <c r="D230" s="1"/>
      <c r="E230" s="21"/>
    </row>
    <row r="231" spans="1:6" ht="15" x14ac:dyDescent="0.2">
      <c r="A231" s="18"/>
      <c r="C231" s="20" t="s">
        <v>77</v>
      </c>
      <c r="D231" s="21">
        <v>32</v>
      </c>
      <c r="E231" s="21"/>
      <c r="F231" s="21">
        <f>+E231*D231</f>
        <v>0</v>
      </c>
    </row>
    <row r="233" spans="1:6" ht="18" customHeight="1" x14ac:dyDescent="0.2">
      <c r="A233" s="7" t="s">
        <v>248</v>
      </c>
      <c r="B233" s="7" t="s">
        <v>197</v>
      </c>
    </row>
    <row r="234" spans="1:6" x14ac:dyDescent="0.2">
      <c r="C234" s="7" t="s">
        <v>77</v>
      </c>
      <c r="D234" s="7">
        <v>16</v>
      </c>
      <c r="F234" s="7">
        <f>+E234*D234</f>
        <v>0</v>
      </c>
    </row>
    <row r="236" spans="1:6" ht="62.25" customHeight="1" x14ac:dyDescent="0.2">
      <c r="A236" s="16" t="s">
        <v>249</v>
      </c>
      <c r="B236" s="1" t="s">
        <v>257</v>
      </c>
      <c r="C236" s="1"/>
      <c r="D236" s="1"/>
      <c r="E236" s="1"/>
    </row>
    <row r="237" spans="1:6" x14ac:dyDescent="0.2">
      <c r="C237" s="7" t="s">
        <v>77</v>
      </c>
      <c r="D237" s="7">
        <v>31</v>
      </c>
      <c r="F237" s="7">
        <f>+E237*D237</f>
        <v>0</v>
      </c>
    </row>
    <row r="239" spans="1:6" x14ac:dyDescent="0.2">
      <c r="A239" s="7" t="s">
        <v>258</v>
      </c>
      <c r="B239" s="7" t="s">
        <v>99</v>
      </c>
    </row>
    <row r="240" spans="1:6" ht="15.75" customHeight="1" x14ac:dyDescent="0.2">
      <c r="B240" s="7" t="s">
        <v>100</v>
      </c>
    </row>
    <row r="241" spans="1:6" x14ac:dyDescent="0.2">
      <c r="C241" s="7" t="s">
        <v>101</v>
      </c>
      <c r="D241" s="7">
        <v>20</v>
      </c>
      <c r="F241" s="7">
        <f>+E241*D241</f>
        <v>0</v>
      </c>
    </row>
    <row r="242" spans="1:6" x14ac:dyDescent="0.2">
      <c r="A242" s="9"/>
      <c r="B242" s="9"/>
      <c r="C242" s="9"/>
      <c r="D242" s="9"/>
      <c r="E242" s="9"/>
      <c r="F242" s="9"/>
    </row>
    <row r="243" spans="1:6" ht="15" x14ac:dyDescent="0.25">
      <c r="B243" s="8" t="s">
        <v>259</v>
      </c>
      <c r="C243" s="8"/>
      <c r="D243" s="8"/>
      <c r="E243" s="8"/>
      <c r="F243" s="8">
        <f>SUM(F203:F242)</f>
        <v>0</v>
      </c>
    </row>
    <row r="245" spans="1:6" ht="15" x14ac:dyDescent="0.25">
      <c r="A245" s="8" t="s">
        <v>224</v>
      </c>
      <c r="B245" s="8" t="s">
        <v>107</v>
      </c>
    </row>
    <row r="246" spans="1:6" x14ac:dyDescent="0.2">
      <c r="B246" s="7" t="s">
        <v>14</v>
      </c>
    </row>
    <row r="247" spans="1:6" x14ac:dyDescent="0.2">
      <c r="B247" s="7" t="s">
        <v>108</v>
      </c>
    </row>
    <row r="248" spans="1:6" x14ac:dyDescent="0.2">
      <c r="B248" s="7" t="s">
        <v>109</v>
      </c>
    </row>
    <row r="250" spans="1:6" x14ac:dyDescent="0.2">
      <c r="A250" s="7" t="s">
        <v>225</v>
      </c>
      <c r="B250" s="7" t="s">
        <v>112</v>
      </c>
    </row>
    <row r="251" spans="1:6" x14ac:dyDescent="0.2">
      <c r="B251" s="7" t="s">
        <v>113</v>
      </c>
    </row>
    <row r="252" spans="1:6" x14ac:dyDescent="0.2">
      <c r="B252" s="7" t="s">
        <v>114</v>
      </c>
    </row>
    <row r="253" spans="1:6" x14ac:dyDescent="0.2">
      <c r="B253" s="7" t="s">
        <v>115</v>
      </c>
    </row>
    <row r="254" spans="1:6" x14ac:dyDescent="0.2">
      <c r="C254" s="7" t="s">
        <v>92</v>
      </c>
      <c r="D254" s="7">
        <v>650</v>
      </c>
      <c r="F254" s="7">
        <f>+E254*D254</f>
        <v>0</v>
      </c>
    </row>
    <row r="255" spans="1:6" x14ac:dyDescent="0.2">
      <c r="B255" s="7" t="s">
        <v>14</v>
      </c>
    </row>
    <row r="256" spans="1:6" x14ac:dyDescent="0.2">
      <c r="A256" s="7" t="s">
        <v>226</v>
      </c>
      <c r="B256" s="7" t="s">
        <v>213</v>
      </c>
    </row>
    <row r="257" spans="1:6" x14ac:dyDescent="0.2">
      <c r="B257" s="7" t="s">
        <v>214</v>
      </c>
    </row>
    <row r="258" spans="1:6" x14ac:dyDescent="0.2">
      <c r="B258" s="7" t="s">
        <v>270</v>
      </c>
    </row>
    <row r="259" spans="1:6" x14ac:dyDescent="0.2">
      <c r="B259" s="7" t="s">
        <v>215</v>
      </c>
    </row>
    <row r="260" spans="1:6" x14ac:dyDescent="0.2">
      <c r="C260" s="7" t="s">
        <v>80</v>
      </c>
      <c r="D260" s="7">
        <v>570</v>
      </c>
      <c r="F260" s="7">
        <f>+E260*D260</f>
        <v>0</v>
      </c>
    </row>
    <row r="261" spans="1:6" x14ac:dyDescent="0.2">
      <c r="B261" s="7" t="s">
        <v>110</v>
      </c>
    </row>
    <row r="262" spans="1:6" x14ac:dyDescent="0.2">
      <c r="A262" s="7" t="s">
        <v>102</v>
      </c>
      <c r="B262" s="7" t="s">
        <v>216</v>
      </c>
      <c r="C262" s="7" t="s">
        <v>117</v>
      </c>
      <c r="D262" s="7">
        <v>13</v>
      </c>
      <c r="F262" s="7">
        <f>+E262*D262</f>
        <v>0</v>
      </c>
    </row>
    <row r="264" spans="1:6" x14ac:dyDescent="0.2">
      <c r="A264" s="7" t="s">
        <v>103</v>
      </c>
      <c r="B264" s="7" t="s">
        <v>217</v>
      </c>
    </row>
    <row r="265" spans="1:6" x14ac:dyDescent="0.2">
      <c r="B265" s="7" t="s">
        <v>118</v>
      </c>
    </row>
    <row r="266" spans="1:6" x14ac:dyDescent="0.2">
      <c r="C266" s="7" t="s">
        <v>119</v>
      </c>
      <c r="D266" s="7">
        <v>13</v>
      </c>
      <c r="F266" s="7">
        <f>+E266*D266</f>
        <v>0</v>
      </c>
    </row>
    <row r="268" spans="1:6" x14ac:dyDescent="0.2">
      <c r="A268" s="7" t="s">
        <v>104</v>
      </c>
      <c r="B268" s="7" t="s">
        <v>120</v>
      </c>
    </row>
    <row r="269" spans="1:6" x14ac:dyDescent="0.2">
      <c r="B269" s="7" t="s">
        <v>121</v>
      </c>
    </row>
    <row r="270" spans="1:6" x14ac:dyDescent="0.2">
      <c r="C270" s="7" t="s">
        <v>122</v>
      </c>
      <c r="D270" s="7">
        <v>75</v>
      </c>
      <c r="F270" s="7">
        <f>+E270*D270</f>
        <v>0</v>
      </c>
    </row>
    <row r="271" spans="1:6" x14ac:dyDescent="0.2">
      <c r="C271" s="7" t="s">
        <v>123</v>
      </c>
      <c r="D271" s="7">
        <v>75</v>
      </c>
      <c r="F271" s="7">
        <f>+E271*D271</f>
        <v>0</v>
      </c>
    </row>
    <row r="273" spans="1:6" ht="15.95" customHeight="1" x14ac:dyDescent="0.2">
      <c r="A273" s="7" t="s">
        <v>105</v>
      </c>
      <c r="B273" s="1" t="s">
        <v>250</v>
      </c>
      <c r="C273" s="1"/>
      <c r="D273" s="1"/>
      <c r="E273" s="21"/>
    </row>
    <row r="274" spans="1:6" ht="15" x14ac:dyDescent="0.2">
      <c r="A274" s="18"/>
      <c r="C274" s="20" t="s">
        <v>90</v>
      </c>
      <c r="D274" s="21">
        <v>80</v>
      </c>
      <c r="E274" s="21"/>
      <c r="F274" s="21">
        <f>+E274*D274</f>
        <v>0</v>
      </c>
    </row>
    <row r="276" spans="1:6" x14ac:dyDescent="0.2">
      <c r="A276" s="7" t="s">
        <v>251</v>
      </c>
      <c r="B276" s="7" t="s">
        <v>124</v>
      </c>
    </row>
    <row r="277" spans="1:6" x14ac:dyDescent="0.2">
      <c r="B277" s="7" t="s">
        <v>125</v>
      </c>
    </row>
    <row r="278" spans="1:6" x14ac:dyDescent="0.2">
      <c r="B278" s="7" t="s">
        <v>126</v>
      </c>
    </row>
    <row r="279" spans="1:6" x14ac:dyDescent="0.2">
      <c r="C279" s="7" t="s">
        <v>98</v>
      </c>
      <c r="D279" s="7">
        <v>570</v>
      </c>
      <c r="F279" s="7">
        <f>+E279*D279</f>
        <v>0</v>
      </c>
    </row>
    <row r="280" spans="1:6" x14ac:dyDescent="0.2">
      <c r="B280" s="9"/>
      <c r="C280" s="9"/>
      <c r="D280" s="9"/>
      <c r="E280" s="9"/>
      <c r="F280" s="9"/>
    </row>
    <row r="281" spans="1:6" ht="15" x14ac:dyDescent="0.25">
      <c r="B281" s="8" t="s">
        <v>252</v>
      </c>
      <c r="C281" s="8"/>
      <c r="D281" s="8"/>
      <c r="E281" s="8"/>
      <c r="F281" s="8">
        <f>SUM(F248:F280)</f>
        <v>0</v>
      </c>
    </row>
    <row r="282" spans="1:6" x14ac:dyDescent="0.2">
      <c r="B282" s="7" t="s">
        <v>81</v>
      </c>
    </row>
    <row r="283" spans="1:6" ht="15" x14ac:dyDescent="0.25">
      <c r="A283" s="8" t="s">
        <v>19</v>
      </c>
      <c r="B283" s="8" t="s">
        <v>22</v>
      </c>
    </row>
    <row r="284" spans="1:6" ht="15" x14ac:dyDescent="0.25">
      <c r="A284" s="8"/>
      <c r="B284" s="8" t="s">
        <v>212</v>
      </c>
    </row>
    <row r="286" spans="1:6" ht="15" x14ac:dyDescent="0.25">
      <c r="A286" s="7" t="s">
        <v>106</v>
      </c>
      <c r="B286" s="8" t="s">
        <v>139</v>
      </c>
    </row>
    <row r="287" spans="1:6" x14ac:dyDescent="0.2">
      <c r="B287" s="7" t="s">
        <v>209</v>
      </c>
    </row>
    <row r="288" spans="1:6" x14ac:dyDescent="0.2">
      <c r="B288" s="7" t="s">
        <v>127</v>
      </c>
    </row>
    <row r="289" spans="2:6" x14ac:dyDescent="0.2">
      <c r="B289" s="7" t="s">
        <v>128</v>
      </c>
    </row>
    <row r="290" spans="2:6" x14ac:dyDescent="0.2">
      <c r="B290" s="7" t="s">
        <v>129</v>
      </c>
    </row>
    <row r="291" spans="2:6" x14ac:dyDescent="0.2">
      <c r="B291" s="7" t="s">
        <v>130</v>
      </c>
    </row>
    <row r="292" spans="2:6" x14ac:dyDescent="0.2">
      <c r="B292" s="7" t="s">
        <v>131</v>
      </c>
    </row>
    <row r="293" spans="2:6" x14ac:dyDescent="0.2">
      <c r="B293" s="7" t="s">
        <v>132</v>
      </c>
    </row>
    <row r="294" spans="2:6" x14ac:dyDescent="0.2">
      <c r="B294" s="7" t="s">
        <v>140</v>
      </c>
    </row>
    <row r="295" spans="2:6" x14ac:dyDescent="0.2">
      <c r="B295" s="7" t="s">
        <v>135</v>
      </c>
    </row>
    <row r="296" spans="2:6" x14ac:dyDescent="0.2">
      <c r="B296" s="7" t="s">
        <v>136</v>
      </c>
    </row>
    <row r="297" spans="2:6" x14ac:dyDescent="0.2">
      <c r="B297" s="7" t="s">
        <v>134</v>
      </c>
    </row>
    <row r="298" spans="2:6" x14ac:dyDescent="0.2">
      <c r="B298" s="7" t="s">
        <v>133</v>
      </c>
    </row>
    <row r="299" spans="2:6" x14ac:dyDescent="0.2">
      <c r="B299" s="7" t="s">
        <v>210</v>
      </c>
    </row>
    <row r="300" spans="2:6" x14ac:dyDescent="0.2">
      <c r="B300" s="7" t="s">
        <v>137</v>
      </c>
    </row>
    <row r="301" spans="2:6" x14ac:dyDescent="0.2">
      <c r="B301" s="12" t="s">
        <v>138</v>
      </c>
    </row>
    <row r="302" spans="2:6" x14ac:dyDescent="0.2">
      <c r="B302" s="12" t="s">
        <v>211</v>
      </c>
    </row>
    <row r="303" spans="2:6" x14ac:dyDescent="0.2">
      <c r="C303" s="7" t="s">
        <v>77</v>
      </c>
      <c r="D303" s="7">
        <v>16</v>
      </c>
      <c r="F303" s="7">
        <f>+E303*D303</f>
        <v>0</v>
      </c>
    </row>
    <row r="304" spans="2:6" x14ac:dyDescent="0.2">
      <c r="B304" s="9"/>
      <c r="C304" s="9"/>
      <c r="D304" s="9"/>
      <c r="E304" s="9"/>
      <c r="F304" s="9"/>
    </row>
    <row r="305" spans="1:6" ht="15" x14ac:dyDescent="0.25">
      <c r="B305" s="8" t="s">
        <v>227</v>
      </c>
      <c r="C305" s="8"/>
      <c r="D305" s="8"/>
      <c r="E305" s="8"/>
      <c r="F305" s="8">
        <f>SUM(F286:F304)</f>
        <v>0</v>
      </c>
    </row>
    <row r="306" spans="1:6" ht="15" x14ac:dyDescent="0.25">
      <c r="B306" s="8"/>
    </row>
    <row r="307" spans="1:6" ht="15.75" x14ac:dyDescent="0.25">
      <c r="A307" s="3" t="s">
        <v>228</v>
      </c>
      <c r="B307" s="8" t="s">
        <v>240</v>
      </c>
    </row>
    <row r="309" spans="1:6" x14ac:dyDescent="0.2">
      <c r="A309" s="7" t="s">
        <v>229</v>
      </c>
      <c r="B309" s="7" t="s">
        <v>220</v>
      </c>
    </row>
    <row r="310" spans="1:6" x14ac:dyDescent="0.2">
      <c r="B310" s="7" t="s">
        <v>219</v>
      </c>
    </row>
    <row r="311" spans="1:6" x14ac:dyDescent="0.2">
      <c r="C311" s="7" t="s">
        <v>90</v>
      </c>
      <c r="D311" s="7">
        <v>13</v>
      </c>
      <c r="F311" s="7">
        <f>+E311*D311</f>
        <v>0</v>
      </c>
    </row>
    <row r="313" spans="1:6" x14ac:dyDescent="0.2">
      <c r="A313" s="7" t="s">
        <v>111</v>
      </c>
      <c r="B313" s="7" t="s">
        <v>221</v>
      </c>
    </row>
    <row r="314" spans="1:6" x14ac:dyDescent="0.2">
      <c r="B314" s="7" t="s">
        <v>222</v>
      </c>
    </row>
    <row r="316" spans="1:6" x14ac:dyDescent="0.2">
      <c r="C316" s="7" t="s">
        <v>90</v>
      </c>
      <c r="D316" s="7">
        <v>52</v>
      </c>
      <c r="F316" s="7">
        <f>+E316*D316</f>
        <v>0</v>
      </c>
    </row>
    <row r="317" spans="1:6" x14ac:dyDescent="0.2">
      <c r="B317" s="12"/>
    </row>
    <row r="318" spans="1:6" ht="105.75" customHeight="1" x14ac:dyDescent="0.2">
      <c r="A318" s="16" t="s">
        <v>116</v>
      </c>
      <c r="B318" s="26" t="s">
        <v>218</v>
      </c>
      <c r="C318" s="26"/>
      <c r="D318" s="26"/>
    </row>
    <row r="319" spans="1:6" ht="81" customHeight="1" x14ac:dyDescent="0.2">
      <c r="A319" s="16"/>
      <c r="B319" s="17"/>
      <c r="C319" s="17"/>
      <c r="D319" s="17"/>
    </row>
    <row r="320" spans="1:6" x14ac:dyDescent="0.2">
      <c r="C320" s="7" t="s">
        <v>142</v>
      </c>
      <c r="D320" s="7">
        <v>13</v>
      </c>
      <c r="F320" s="7">
        <f>+E320*D320</f>
        <v>0</v>
      </c>
    </row>
    <row r="323" spans="1:6" ht="99" customHeight="1" x14ac:dyDescent="0.2">
      <c r="A323" s="16" t="s">
        <v>255</v>
      </c>
      <c r="B323" s="27" t="s">
        <v>254</v>
      </c>
      <c r="C323" s="27"/>
      <c r="D323" s="27"/>
      <c r="E323" s="23"/>
    </row>
    <row r="324" spans="1:6" ht="15.75" x14ac:dyDescent="0.2">
      <c r="A324" s="22"/>
      <c r="C324" s="24" t="s">
        <v>253</v>
      </c>
      <c r="D324" s="25">
        <v>160</v>
      </c>
      <c r="E324" s="25"/>
      <c r="F324" s="25">
        <f>E324*D324</f>
        <v>0</v>
      </c>
    </row>
    <row r="325" spans="1:6" x14ac:dyDescent="0.2">
      <c r="A325" s="9"/>
      <c r="B325" s="9"/>
      <c r="C325" s="9"/>
      <c r="D325" s="9"/>
      <c r="E325" s="9"/>
      <c r="F325" s="9"/>
    </row>
    <row r="326" spans="1:6" ht="15" x14ac:dyDescent="0.25">
      <c r="B326" s="8" t="s">
        <v>256</v>
      </c>
      <c r="C326" s="8"/>
      <c r="D326" s="8"/>
      <c r="E326" s="8"/>
      <c r="F326" s="8">
        <f>SUM(F308:F325)</f>
        <v>0</v>
      </c>
    </row>
    <row r="327" spans="1:6" ht="15" x14ac:dyDescent="0.25">
      <c r="B327" s="8"/>
      <c r="C327" s="8"/>
      <c r="D327" s="8"/>
      <c r="E327" s="8"/>
      <c r="F327" s="8"/>
    </row>
    <row r="328" spans="1:6" ht="15.75" x14ac:dyDescent="0.25">
      <c r="B328" s="3" t="s">
        <v>143</v>
      </c>
    </row>
    <row r="330" spans="1:6" ht="15" x14ac:dyDescent="0.25">
      <c r="A330" s="8" t="s">
        <v>21</v>
      </c>
      <c r="B330" s="8" t="s">
        <v>230</v>
      </c>
    </row>
    <row r="332" spans="1:6" x14ac:dyDescent="0.2">
      <c r="B332" s="7" t="s">
        <v>144</v>
      </c>
    </row>
    <row r="333" spans="1:6" x14ac:dyDescent="0.2">
      <c r="B333" s="14" t="s">
        <v>145</v>
      </c>
    </row>
    <row r="334" spans="1:6" x14ac:dyDescent="0.2">
      <c r="B334" s="7" t="s">
        <v>146</v>
      </c>
    </row>
    <row r="335" spans="1:6" x14ac:dyDescent="0.2">
      <c r="B335" s="7" t="s">
        <v>147</v>
      </c>
    </row>
    <row r="337" spans="1:6" x14ac:dyDescent="0.2">
      <c r="A337" s="7" t="s">
        <v>232</v>
      </c>
      <c r="B337" s="7" t="s">
        <v>231</v>
      </c>
    </row>
    <row r="338" spans="1:6" x14ac:dyDescent="0.2">
      <c r="B338" s="7" t="s">
        <v>150</v>
      </c>
    </row>
    <row r="339" spans="1:6" x14ac:dyDescent="0.2">
      <c r="B339" s="7" t="s">
        <v>78</v>
      </c>
      <c r="C339" s="7" t="s">
        <v>90</v>
      </c>
      <c r="D339" s="7">
        <v>39</v>
      </c>
      <c r="F339" s="7">
        <f>+E339*D339</f>
        <v>0</v>
      </c>
    </row>
    <row r="340" spans="1:6" x14ac:dyDescent="0.2">
      <c r="B340" s="9"/>
      <c r="C340" s="9"/>
      <c r="D340" s="9"/>
      <c r="E340" s="9"/>
      <c r="F340" s="9"/>
    </row>
    <row r="341" spans="1:6" ht="15" x14ac:dyDescent="0.25">
      <c r="B341" s="8" t="s">
        <v>233</v>
      </c>
      <c r="C341" s="8"/>
      <c r="D341" s="8"/>
      <c r="E341" s="8"/>
      <c r="F341" s="8">
        <f>SUM(F335:F340)</f>
        <v>0</v>
      </c>
    </row>
    <row r="342" spans="1:6" ht="15" x14ac:dyDescent="0.25">
      <c r="B342" s="8"/>
      <c r="C342" s="8"/>
      <c r="D342" s="8"/>
      <c r="E342" s="8"/>
      <c r="F342" s="8"/>
    </row>
    <row r="344" spans="1:6" ht="15" x14ac:dyDescent="0.25">
      <c r="A344" s="8" t="s">
        <v>23</v>
      </c>
      <c r="B344" s="8" t="s">
        <v>151</v>
      </c>
    </row>
    <row r="345" spans="1:6" ht="15" x14ac:dyDescent="0.25">
      <c r="B345" s="8"/>
    </row>
    <row r="346" spans="1:6" x14ac:dyDescent="0.2">
      <c r="B346" s="7" t="s">
        <v>152</v>
      </c>
    </row>
    <row r="347" spans="1:6" x14ac:dyDescent="0.2">
      <c r="B347" s="7" t="s">
        <v>153</v>
      </c>
    </row>
    <row r="348" spans="1:6" x14ac:dyDescent="0.2">
      <c r="B348" s="7" t="s">
        <v>154</v>
      </c>
    </row>
    <row r="349" spans="1:6" x14ac:dyDescent="0.2">
      <c r="B349" s="7" t="s">
        <v>155</v>
      </c>
    </row>
    <row r="350" spans="1:6" x14ac:dyDescent="0.2">
      <c r="B350" s="7" t="s">
        <v>156</v>
      </c>
    </row>
    <row r="351" spans="1:6" x14ac:dyDescent="0.2">
      <c r="B351" s="7" t="s">
        <v>157</v>
      </c>
    </row>
    <row r="352" spans="1:6" x14ac:dyDescent="0.2">
      <c r="B352" s="7" t="s">
        <v>158</v>
      </c>
    </row>
    <row r="353" spans="1:6" x14ac:dyDescent="0.2">
      <c r="B353" s="7" t="s">
        <v>159</v>
      </c>
    </row>
    <row r="355" spans="1:6" x14ac:dyDescent="0.2">
      <c r="A355" s="7" t="s">
        <v>141</v>
      </c>
      <c r="B355" s="7" t="s">
        <v>160</v>
      </c>
    </row>
    <row r="356" spans="1:6" x14ac:dyDescent="0.2">
      <c r="B356" s="7" t="s">
        <v>161</v>
      </c>
    </row>
    <row r="357" spans="1:6" x14ac:dyDescent="0.2">
      <c r="B357" s="12" t="s">
        <v>162</v>
      </c>
    </row>
    <row r="358" spans="1:6" x14ac:dyDescent="0.2">
      <c r="B358" s="7" t="s">
        <v>163</v>
      </c>
    </row>
    <row r="359" spans="1:6" x14ac:dyDescent="0.2">
      <c r="B359" s="7" t="s">
        <v>164</v>
      </c>
    </row>
    <row r="360" spans="1:6" x14ac:dyDescent="0.2">
      <c r="B360" s="7" t="s">
        <v>165</v>
      </c>
    </row>
    <row r="361" spans="1:6" x14ac:dyDescent="0.2">
      <c r="B361" s="7" t="s">
        <v>110</v>
      </c>
      <c r="C361" s="7" t="s">
        <v>80</v>
      </c>
      <c r="D361" s="7">
        <v>650</v>
      </c>
      <c r="F361" s="7">
        <f>+E361*D361</f>
        <v>0</v>
      </c>
    </row>
    <row r="362" spans="1:6" x14ac:dyDescent="0.2">
      <c r="B362" s="9"/>
      <c r="C362" s="9"/>
      <c r="D362" s="9"/>
      <c r="E362" s="9"/>
      <c r="F362" s="9"/>
    </row>
    <row r="363" spans="1:6" ht="15" x14ac:dyDescent="0.25">
      <c r="B363" s="8" t="s">
        <v>234</v>
      </c>
      <c r="C363" s="8"/>
      <c r="D363" s="8"/>
      <c r="E363" s="8"/>
      <c r="F363" s="8">
        <f>SUM(F357:F362)</f>
        <v>0</v>
      </c>
    </row>
    <row r="364" spans="1:6" ht="15" x14ac:dyDescent="0.25">
      <c r="A364" s="8"/>
      <c r="B364" s="8"/>
    </row>
    <row r="366" spans="1:6" ht="15" x14ac:dyDescent="0.25">
      <c r="A366" s="8" t="s">
        <v>235</v>
      </c>
      <c r="B366" s="8" t="s">
        <v>32</v>
      </c>
    </row>
    <row r="368" spans="1:6" x14ac:dyDescent="0.2">
      <c r="B368" s="7" t="s">
        <v>166</v>
      </c>
    </row>
    <row r="369" spans="1:6" x14ac:dyDescent="0.2">
      <c r="B369" s="7" t="s">
        <v>167</v>
      </c>
    </row>
    <row r="370" spans="1:6" x14ac:dyDescent="0.2">
      <c r="B370" s="7" t="s">
        <v>168</v>
      </c>
    </row>
    <row r="371" spans="1:6" x14ac:dyDescent="0.2">
      <c r="B371" s="7" t="s">
        <v>169</v>
      </c>
    </row>
    <row r="372" spans="1:6" x14ac:dyDescent="0.2">
      <c r="B372" s="7" t="s">
        <v>170</v>
      </c>
    </row>
    <row r="373" spans="1:6" x14ac:dyDescent="0.2">
      <c r="B373" s="7" t="s">
        <v>171</v>
      </c>
    </row>
    <row r="374" spans="1:6" x14ac:dyDescent="0.2">
      <c r="B374" s="7" t="s">
        <v>172</v>
      </c>
    </row>
    <row r="375" spans="1:6" x14ac:dyDescent="0.2">
      <c r="B375" s="7" t="s">
        <v>173</v>
      </c>
    </row>
    <row r="377" spans="1:6" x14ac:dyDescent="0.2">
      <c r="A377" s="7" t="s">
        <v>148</v>
      </c>
      <c r="B377" s="7" t="s">
        <v>236</v>
      </c>
    </row>
    <row r="378" spans="1:6" x14ac:dyDescent="0.2">
      <c r="C378" s="7" t="s">
        <v>92</v>
      </c>
      <c r="D378" s="7">
        <v>330</v>
      </c>
      <c r="F378" s="7">
        <f>+E378*D378</f>
        <v>0</v>
      </c>
    </row>
    <row r="380" spans="1:6" x14ac:dyDescent="0.2">
      <c r="A380" s="7" t="s">
        <v>149</v>
      </c>
      <c r="B380" s="7" t="s">
        <v>241</v>
      </c>
    </row>
    <row r="381" spans="1:6" x14ac:dyDescent="0.2">
      <c r="B381" s="7" t="s">
        <v>242</v>
      </c>
    </row>
    <row r="382" spans="1:6" x14ac:dyDescent="0.2">
      <c r="C382" s="7" t="s">
        <v>92</v>
      </c>
      <c r="D382" s="7">
        <v>785</v>
      </c>
      <c r="F382" s="7">
        <f>+E382*D382</f>
        <v>0</v>
      </c>
    </row>
    <row r="383" spans="1:6" x14ac:dyDescent="0.2">
      <c r="B383" s="7" t="s">
        <v>110</v>
      </c>
    </row>
    <row r="384" spans="1:6" x14ac:dyDescent="0.2">
      <c r="A384" s="7" t="s">
        <v>243</v>
      </c>
      <c r="B384" s="7" t="s">
        <v>237</v>
      </c>
    </row>
    <row r="385" spans="2:6" x14ac:dyDescent="0.2">
      <c r="C385" s="7" t="s">
        <v>92</v>
      </c>
      <c r="D385" s="7">
        <v>25</v>
      </c>
      <c r="F385" s="7">
        <f>+E385*D385</f>
        <v>0</v>
      </c>
    </row>
    <row r="386" spans="2:6" x14ac:dyDescent="0.2">
      <c r="B386" s="9"/>
      <c r="C386" s="9"/>
      <c r="D386" s="9"/>
      <c r="E386" s="9"/>
      <c r="F386" s="9"/>
    </row>
    <row r="387" spans="2:6" ht="15" x14ac:dyDescent="0.25">
      <c r="B387" s="8" t="s">
        <v>244</v>
      </c>
      <c r="C387" s="8"/>
      <c r="D387" s="8"/>
      <c r="E387" s="8"/>
      <c r="F387" s="8">
        <f>SUM(F376:F386)</f>
        <v>0</v>
      </c>
    </row>
    <row r="389" spans="2:6" x14ac:dyDescent="0.2">
      <c r="F389" s="15">
        <f>SUM(F387+F363+F341+F326+F243+F281+F192+F40+F305)</f>
        <v>0</v>
      </c>
    </row>
  </sheetData>
  <mergeCells count="7">
    <mergeCell ref="B323:D323"/>
    <mergeCell ref="B236:E236"/>
    <mergeCell ref="B174:F174"/>
    <mergeCell ref="B318:D318"/>
    <mergeCell ref="B226:D226"/>
    <mergeCell ref="B230:D230"/>
    <mergeCell ref="B273:D273"/>
  </mergeCells>
  <phoneticPr fontId="15" type="noConversion"/>
  <pageMargins left="0.75000000000000011" right="0.55000000000000004" top="0.78000000000000014" bottom="0.79000000000000015" header="0.51" footer="0.51"/>
  <pageSetup paperSize="9" scale="93" orientation="portrait"/>
  <rowBreaks count="1" manualBreakCount="1">
    <brk id="147" max="16383" man="1"/>
  </rowBreaks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zoomScale="150" zoomScaleNormal="150" zoomScalePageLayoutView="150" workbookViewId="0"/>
  </sheetViews>
  <sheetFormatPr defaultColWidth="8.75" defaultRowHeight="14.25" x14ac:dyDescent="0.2"/>
  <cols>
    <col min="1" max="1" width="6" style="7" customWidth="1"/>
    <col min="2" max="2" width="32.875" style="7" customWidth="1"/>
    <col min="3" max="3" width="9.625" style="7" customWidth="1"/>
    <col min="4" max="16384" width="8.75" style="7"/>
  </cols>
  <sheetData>
    <row r="1" spans="1:3" s="8" customFormat="1" ht="15.75" x14ac:dyDescent="0.25">
      <c r="A1" s="3"/>
      <c r="B1" s="7"/>
      <c r="C1" s="7"/>
    </row>
    <row r="2" spans="1:3" s="8" customFormat="1" ht="18" x14ac:dyDescent="0.25">
      <c r="A2" s="10"/>
      <c r="B2" s="3" t="s">
        <v>13</v>
      </c>
      <c r="C2" s="7"/>
    </row>
    <row r="3" spans="1:3" s="8" customFormat="1" ht="15" x14ac:dyDescent="0.25">
      <c r="A3" s="7" t="s">
        <v>14</v>
      </c>
      <c r="B3" s="7"/>
      <c r="C3" s="7"/>
    </row>
    <row r="4" spans="1:3" s="8" customFormat="1" ht="15" x14ac:dyDescent="0.25">
      <c r="A4" s="7" t="s">
        <v>14</v>
      </c>
      <c r="B4" s="7"/>
      <c r="C4" s="7"/>
    </row>
    <row r="5" spans="1:3" s="8" customFormat="1" ht="15" x14ac:dyDescent="0.25">
      <c r="A5" s="8" t="s">
        <v>15</v>
      </c>
      <c r="B5" s="8" t="s">
        <v>184</v>
      </c>
      <c r="C5" s="7">
        <f>predr!F192</f>
        <v>0</v>
      </c>
    </row>
    <row r="6" spans="1:3" s="8" customFormat="1" ht="15" x14ac:dyDescent="0.25">
      <c r="A6" s="7"/>
      <c r="B6" s="7"/>
      <c r="C6" s="7"/>
    </row>
    <row r="7" spans="1:3" s="8" customFormat="1" ht="15" x14ac:dyDescent="0.25">
      <c r="A7" s="8" t="s">
        <v>16</v>
      </c>
      <c r="B7" s="8" t="s">
        <v>17</v>
      </c>
      <c r="C7" s="7">
        <f>predr!F243</f>
        <v>0</v>
      </c>
    </row>
    <row r="8" spans="1:3" s="8" customFormat="1" ht="15" x14ac:dyDescent="0.25">
      <c r="A8" s="8" t="s">
        <v>14</v>
      </c>
      <c r="B8" s="7"/>
      <c r="C8" s="7"/>
    </row>
    <row r="9" spans="1:3" s="8" customFormat="1" ht="15" x14ac:dyDescent="0.25">
      <c r="A9" s="8" t="s">
        <v>224</v>
      </c>
      <c r="B9" s="8" t="s">
        <v>179</v>
      </c>
      <c r="C9" s="7">
        <f>predr!F281</f>
        <v>0</v>
      </c>
    </row>
    <row r="10" spans="1:3" s="8" customFormat="1" ht="15" x14ac:dyDescent="0.25">
      <c r="A10" s="7" t="s">
        <v>14</v>
      </c>
      <c r="B10" s="7"/>
      <c r="C10" s="7"/>
    </row>
    <row r="11" spans="1:3" s="8" customFormat="1" ht="15" x14ac:dyDescent="0.25">
      <c r="A11" s="8" t="s">
        <v>19</v>
      </c>
      <c r="B11" s="8" t="s">
        <v>174</v>
      </c>
      <c r="C11" s="7"/>
    </row>
    <row r="12" spans="1:3" s="8" customFormat="1" ht="15" x14ac:dyDescent="0.25">
      <c r="B12" s="8" t="s">
        <v>175</v>
      </c>
      <c r="C12" s="7">
        <f>predr!F305</f>
        <v>0</v>
      </c>
    </row>
    <row r="14" spans="1:3" ht="15" x14ac:dyDescent="0.25">
      <c r="A14" s="8" t="s">
        <v>228</v>
      </c>
      <c r="B14" s="8" t="s">
        <v>240</v>
      </c>
      <c r="C14" s="7">
        <f>predr!F326</f>
        <v>0</v>
      </c>
    </row>
    <row r="16" spans="1:3" ht="15" x14ac:dyDescent="0.25">
      <c r="A16" s="8" t="s">
        <v>21</v>
      </c>
      <c r="B16" s="8" t="s">
        <v>238</v>
      </c>
      <c r="C16" s="7">
        <f>predr!F341</f>
        <v>0</v>
      </c>
    </row>
    <row r="17" spans="1:3" x14ac:dyDescent="0.2">
      <c r="A17" s="7" t="s">
        <v>14</v>
      </c>
    </row>
    <row r="18" spans="1:3" ht="15" x14ac:dyDescent="0.25">
      <c r="A18" s="8" t="s">
        <v>23</v>
      </c>
      <c r="B18" s="8" t="s">
        <v>182</v>
      </c>
      <c r="C18" s="7">
        <f>predr!F363</f>
        <v>0</v>
      </c>
    </row>
    <row r="19" spans="1:3" ht="15" x14ac:dyDescent="0.25">
      <c r="A19" s="8"/>
    </row>
    <row r="20" spans="1:3" ht="15" x14ac:dyDescent="0.25">
      <c r="A20" s="8" t="s">
        <v>235</v>
      </c>
      <c r="B20" s="8" t="s">
        <v>32</v>
      </c>
      <c r="C20" s="7">
        <f>predr!F387</f>
        <v>0</v>
      </c>
    </row>
    <row r="22" spans="1:3" x14ac:dyDescent="0.2">
      <c r="B22" s="31" t="s">
        <v>276</v>
      </c>
      <c r="C22" s="31">
        <f>SUM(C5:C20)</f>
        <v>0</v>
      </c>
    </row>
    <row r="23" spans="1:3" x14ac:dyDescent="0.2">
      <c r="B23" s="31" t="s">
        <v>14</v>
      </c>
      <c r="C23" s="31"/>
    </row>
    <row r="24" spans="1:3" x14ac:dyDescent="0.2">
      <c r="B24" s="31" t="s">
        <v>239</v>
      </c>
      <c r="C24" s="31">
        <f>C22*1.22</f>
        <v>0</v>
      </c>
    </row>
    <row r="25" spans="1:3" ht="15" x14ac:dyDescent="0.25">
      <c r="B25" s="32"/>
      <c r="C25" s="31"/>
    </row>
    <row r="26" spans="1:3" ht="15" x14ac:dyDescent="0.25">
      <c r="B26" s="32" t="s">
        <v>277</v>
      </c>
      <c r="C26" s="31">
        <f>C22+C24</f>
        <v>0</v>
      </c>
    </row>
    <row r="27" spans="1:3" ht="15" x14ac:dyDescent="0.25">
      <c r="B27" s="8"/>
    </row>
    <row r="28" spans="1:3" ht="15" x14ac:dyDescent="0.25">
      <c r="B28" s="8"/>
    </row>
  </sheetData>
  <phoneticPr fontId="15" type="noConversion"/>
  <pageMargins left="0.94685039370078738" right="0.75000000000000011" top="0.98" bottom="0.59" header="0.51" footer="0.5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predr</vt:lpstr>
      <vt:lpstr>rek</vt:lpstr>
      <vt:lpstr>predr!Področje_tiskanja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Igor Turk</cp:lastModifiedBy>
  <cp:lastPrinted>2013-05-20T11:54:35Z</cp:lastPrinted>
  <dcterms:created xsi:type="dcterms:W3CDTF">2013-05-20T07:47:03Z</dcterms:created>
  <dcterms:modified xsi:type="dcterms:W3CDTF">2017-05-18T06:48:13Z</dcterms:modified>
</cp:coreProperties>
</file>