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5600" windowHeight="16060" activeTab="0"/>
  </bookViews>
  <sheets>
    <sheet name="Jaki tok" sheetId="1" r:id="rId1"/>
    <sheet name="Sestrski klic" sheetId="2" r:id="rId2"/>
    <sheet name="Rekapitulacija elektro" sheetId="3" r:id="rId3"/>
  </sheets>
  <definedNames/>
  <calcPr fullCalcOnLoad="1"/>
</workbook>
</file>

<file path=xl/sharedStrings.xml><?xml version="1.0" encoding="utf-8"?>
<sst xmlns="http://schemas.openxmlformats.org/spreadsheetml/2006/main" count="182" uniqueCount="124">
  <si>
    <t>- drobni spojni in vezni material</t>
  </si>
  <si>
    <t>Kabelske police iz perforirane vroče pocinkane pločevine, komplet z vsem potrebnim pritrdilnim, odcepnim in montažnim priborom vključno s pokrovi
naslednje širine:</t>
  </si>
  <si>
    <t>01</t>
  </si>
  <si>
    <t>kos</t>
  </si>
  <si>
    <t>02</t>
  </si>
  <si>
    <t>03</t>
  </si>
  <si>
    <t>04</t>
  </si>
  <si>
    <t>05</t>
  </si>
  <si>
    <t>06</t>
  </si>
  <si>
    <t>07</t>
  </si>
  <si>
    <t>08</t>
  </si>
  <si>
    <t>09</t>
  </si>
  <si>
    <t>10</t>
  </si>
  <si>
    <t>11</t>
  </si>
  <si>
    <t>12</t>
  </si>
  <si>
    <t>13</t>
  </si>
  <si>
    <t>14</t>
  </si>
  <si>
    <t>15</t>
  </si>
  <si>
    <t>16</t>
  </si>
  <si>
    <t>komplet</t>
  </si>
  <si>
    <t>17</t>
  </si>
  <si>
    <t>18</t>
  </si>
  <si>
    <t>19</t>
  </si>
  <si>
    <t>20</t>
  </si>
  <si>
    <t>SVETILKE SKUPAJ</t>
  </si>
  <si>
    <t>m</t>
  </si>
  <si>
    <t>kom</t>
  </si>
  <si>
    <t>INSTALACIJSKI MATERIAL</t>
  </si>
  <si>
    <t>Dobava in polaganje kabelskih vodnikov tipa H05VV-F delno na kabelske police, delno v parapetne kanale in delno uvlečeni v izolirne cevi tipa RB (35:35:30%)</t>
  </si>
  <si>
    <t>2 x 1.5 mm2</t>
  </si>
  <si>
    <t>3 x 1.5 mm2</t>
  </si>
  <si>
    <t>4 x 1.5 mm2</t>
  </si>
  <si>
    <t>5 x 1.5 mm2</t>
  </si>
  <si>
    <t>3 x 2.5 mm2</t>
  </si>
  <si>
    <t>100 mm</t>
  </si>
  <si>
    <t>Dobava in polaganje instalacijskih rebrastih cevi tipa RB polaganje direktno v omete oziroma opaže pred betoniranjem. Predvidene so cevi naslednjih premerov</t>
  </si>
  <si>
    <t>16 mm</t>
  </si>
  <si>
    <t>Dobava in polaganje instalacijskih cevi tipa PN nadometno na distančne oklepnike. Predvidene so cevi naslednjih premerov</t>
  </si>
  <si>
    <t>Instalacijski plastični kanal, položen nadometno, komplet z pripadajočimi pokrovi in montažno pritrdilnim materialom</t>
  </si>
  <si>
    <t>NIK  raznih dimenzij</t>
  </si>
  <si>
    <t>enojna vtičnica 250V, 16A, 3p</t>
  </si>
  <si>
    <t>Nadometna razvodna doza, komplet z uvodnicami in pritrdilnim priborom</t>
  </si>
  <si>
    <t>80 x 80 x 40 mm</t>
  </si>
  <si>
    <t>Vodnik P-Y za izenačevanje potencialov in povezavo kovinskih mas, položen prosto ali uvlečen v predhodno položene instalacijske cevi</t>
  </si>
  <si>
    <t>P/F-Y  4 (HO7V-U)</t>
  </si>
  <si>
    <t>P/F-Y  6 (HO7V-U)</t>
  </si>
  <si>
    <t>Povezava kovinskih mas z vodnikom za izenačevanje potencialov, komplet z ustreznimi objemkami in pritrdilnim materialom</t>
  </si>
  <si>
    <t>Podometna doza za izenačevanje potencialov, komplet s Cu zbiralko in pritrdilnim materialom</t>
  </si>
  <si>
    <t xml:space="preserve">Priključek kompaktnih naprav, katere imajo prigrajeno svojo elektro ormaro in se nahajajo v popisu strojnih naprav:  </t>
  </si>
  <si>
    <t>Izdelava vseh potrebnih električnih meritev in preizkusov z izdelavo pisnih merilnih protokolov</t>
  </si>
  <si>
    <t>Drobni montažni in ostali material izven popisa, po predhodni specifikaciji del in odobritvi s strani investitorja</t>
  </si>
  <si>
    <t xml:space="preserve">INSTALACIJSKI MATERIAL </t>
  </si>
  <si>
    <t>POPIS MATERIALA IN DEL ELEKTROINSTALACIJE JAKI IN ŠIBKI TOK</t>
  </si>
  <si>
    <t>ELEKTROINSTALACIJE - JAKI TOK</t>
  </si>
  <si>
    <t>OPOMBA:</t>
  </si>
  <si>
    <t>Za vse postavke velja. Da je v ceni upoštevana dobava, usklajevanje z naročnikom in  ostalimi izvajalci, montaža in montažni material</t>
  </si>
  <si>
    <t/>
  </si>
  <si>
    <t>SVETILKE</t>
  </si>
  <si>
    <t>Splošen opis, ki velja za vse svetilke</t>
  </si>
  <si>
    <t xml:space="preserve"> </t>
  </si>
  <si>
    <t>Projekt:     Elektroinstalacije jaki in šibki tok</t>
  </si>
  <si>
    <t xml:space="preserve">1xnavadno </t>
  </si>
  <si>
    <t>Faza:        Projekt za izvedbo</t>
  </si>
  <si>
    <r>
      <t>P1</t>
    </r>
    <r>
      <rPr>
        <sz val="10"/>
        <rFont val="Arial"/>
        <family val="0"/>
      </rPr>
      <t xml:space="preserve"> 1x21W, LED</t>
    </r>
  </si>
  <si>
    <t>Nadgradna LED svetilka zidna naslednjih karakteristik
- LED svetilka zidna,
- kovinsko barvano ohišje, belo
- akrilno steklo
- 1x sijalke 15,6W,LED, 3000°K
- IP 20
- ustreza svetilka kot npr.IZAR I
  Lucis</t>
  </si>
  <si>
    <r>
      <t>Z1</t>
    </r>
    <r>
      <rPr>
        <sz val="10"/>
        <rFont val="Arial CE"/>
        <family val="2"/>
      </rPr>
      <t xml:space="preserve">, 1x15,6W, LED </t>
    </r>
  </si>
  <si>
    <t>Svetilke varnostne razsvetljave, z vgrajeno LED.sijalko ustrezne moči, rezervnim virom napajanja (Ni-Cd aku.baterija), avtonomije 3 ure, avtomatičnim polnilcem in preklopno avtomatiko. K svetilki se doda ustrezen piktogram za označevanje najkrajše poti umika (montaža izpod svetilke na steno). Svetilka je v pripravnem spoju
Zaščita je IP 40 po IEC 529, v kolikor pri svetilki ni drugače napisano.
Svetilke so sledečih tipov:</t>
  </si>
  <si>
    <r>
      <t>Z1</t>
    </r>
    <r>
      <rPr>
        <sz val="10"/>
        <rFont val="Arial CE"/>
        <family val="2"/>
      </rPr>
      <t>, Stile in LED 1499/24, Beghelli (lahko tudi enakovredna)</t>
    </r>
  </si>
  <si>
    <t>Škatla za izvedbo stalnega priključnega mesta</t>
  </si>
  <si>
    <t>- fenomati</t>
  </si>
  <si>
    <t>Senzor gibanja IR, montiran na stropove, 360°, z možnostjo nastavitve časa aktivizacije in kontaktno zmogljivostjo 10A/230V</t>
  </si>
  <si>
    <t>Senzor gibanja IR, montiran na zid, 180°, z možnostjo nastavitve časa aktivizacije in kontaktno zmogljivostjo 10A/230V</t>
  </si>
  <si>
    <t>21</t>
  </si>
  <si>
    <t>22</t>
  </si>
  <si>
    <t>ocenjeno 3%</t>
  </si>
  <si>
    <t>Za vse opise svetil veljajo naslednje splošne lastnosti, v kolikor ni v opisu posamezne svetilke drugače določeno:
- zajete so vse pripadajoče sijalke
- zajete so vse potrebne predspojne naprave in štarterji
- pri fluo.svetilkah in svetilkah z varčnimi sijalkami je v osnovi zajeta elektronska predspojna naprava v kolikor ni v opisu drugače določeno
- zajet je ves potreben montažni in pritrdilni material in
   montaža svetilke</t>
  </si>
  <si>
    <t>Instalacijska stikala modulne izvedbe, 10A/230V, komplet z ustrrezno montažno škatlo in okrasnim pokrovom - modulna izvedba. IP 56, vzidana do pokrova. Predvidene kombinacije so:</t>
  </si>
  <si>
    <t>Vtičnica 16A/230V, z ozemljitvenimi kontakti, za nadometno vgradnjo komplet z montažno škatlo in okrasnim okvirjem - modulna izvedba, IP 56</t>
  </si>
  <si>
    <t xml:space="preserve">Izdelava projektne dokumentacije PID </t>
  </si>
  <si>
    <t>3.6</t>
  </si>
  <si>
    <t>3.6.1</t>
  </si>
  <si>
    <t>3.6.2</t>
  </si>
  <si>
    <t>Objekt:     Ortopedska bolnišnica Valdoltra ureditev sanitarij paviljon B</t>
  </si>
  <si>
    <t>Vgradna svetilka naslednjih karakteristik
- downlighter LED,
- polikarbonatno ohišje   
- 1x sijalke 21W, LED, 3000°K
- barvna reprodukcija CRI 85
- IP 44 
- ustreza svetilka kot npr. NITOR R SOP 1750lm 21W 
   830 FO IP 44 whitwwhitw,  INTRA</t>
  </si>
  <si>
    <t>13,5 mm</t>
  </si>
  <si>
    <t>- ventilatorji</t>
  </si>
  <si>
    <t>Demontaža obstoječih elementov in naprav elektroinstalacij z odvozom materiala na deponijo investitorja. Ocenjeno 18 delovnih ur</t>
  </si>
  <si>
    <t>Oprema</t>
  </si>
  <si>
    <t>Fleksibilne rebraste PVC cevi, HALOGENFREE, (komplet s polaganjem v litem betonu ali podometno)</t>
  </si>
  <si>
    <t xml:space="preserve">  f 16 mm                                   </t>
  </si>
  <si>
    <t>%</t>
  </si>
  <si>
    <t xml:space="preserve">Drobni instalacijski material in ostala dela izven popisa po predhodni specifikaciji in odobritvi investitorja
</t>
  </si>
  <si>
    <t xml:space="preserve">KLICNI IN KOMUNIKACIJSKI SESTRSKI SISTEM </t>
  </si>
  <si>
    <t>3.6.3</t>
  </si>
  <si>
    <t>SKUPAJ</t>
  </si>
  <si>
    <t>EUR</t>
  </si>
  <si>
    <t>50 mm</t>
  </si>
  <si>
    <t>A.</t>
  </si>
  <si>
    <t>Svetilke</t>
  </si>
  <si>
    <t>B.</t>
  </si>
  <si>
    <t>Montažni material - jaki tok</t>
  </si>
  <si>
    <t>C.</t>
  </si>
  <si>
    <t>Sestrski klic</t>
  </si>
  <si>
    <t>DDV</t>
  </si>
  <si>
    <t>SKUPAJ Z DDV</t>
  </si>
  <si>
    <t>R E K A P I T U L A C I J A:</t>
  </si>
  <si>
    <t>Dobava in montaža parapetnega kanala za podometno montažo, širine 170mm, globine 50 mm, komplet z okrasnim pokrovom</t>
  </si>
  <si>
    <t>Razdelilnik RP - obstoječi</t>
  </si>
  <si>
    <t>V osnovnem delu - obstoječem - se odklopi vse tokokroge, ki so napajali obstoječe sanitarije (cca 4) ter se predela krmiljenje odvodnega ventilatorja sanitarij za enobrzinsko delovanje in vgradnja dodatnega timerja (dnevno tedenskega) za krmiljenje delovanja tega ventilatorja</t>
  </si>
  <si>
    <t>V spodnjem delu se dogradi dodatno polje dimenzij 450×1160×200mm, iz inox materiala. Polje je zaprto z dvemi vratnimi krili, uskaljenimi z obstoječimi, ter oprremljenimi s ključavnicami tipa objekt. Vse mere se preveri na licu mesta pred pričetkom izdelave omare. V dodatna polja je vgrajeno:</t>
  </si>
  <si>
    <t>Zamenjava vrat stikalnega bloka (1×cca 700×900mm + 1× cca 400×900mm) in sicer z inox izvedbo, vključno z premontažo vse opreme, ki se nahaja na vratih (6×stikala + 6×sign.luči). Pred pričetkom del preveriti vse dimenzije na licu mesta.</t>
  </si>
  <si>
    <t>- 6 kom instalacijski odklopnik, 10A, 10kA,
             C karakteristika 1 polni, F&amp;G</t>
  </si>
  <si>
    <t>- 6 kom instalacijski odklopnik, 16A, 10kA,
             C karakteristika 1 polni, F&amp;G</t>
  </si>
  <si>
    <t>- 6 kom kombinirano zaščitno stikalo KZS 16A/0,03A</t>
  </si>
  <si>
    <t>- 3 kom instalacijski odklopnik, 10A, 10kA,
             C karakteristika 3 polni, F&amp;G</t>
  </si>
  <si>
    <t>Razdelilnik RE-1 in RE-2 - obstoječi</t>
  </si>
  <si>
    <t xml:space="preserve">V osnovnem delu - obstoječem - se odklopi vse tokokroge, ki so napajali obstoječe sanitarije (cca 4) </t>
  </si>
  <si>
    <t>Zamenjava vrat stikalnega bloka (1×cca 460×900mm + 1× cca 400×900mm) in sicer z inox izvedbo, vključno z premontažo vse opreme, ki se nahaja na vratih (1×stikala ). Pred pričetkom del preveriti vse dimenzije na licu mesta.</t>
  </si>
  <si>
    <t>V spodnjem delu se dogradi dodatno polje dimenzij 450×910×200mm, iz inox materiala. Polje je zaprto z dvemi vratnimi krili, uskaljenimi z obstoječimi, ter oprremljenimi s ključavnicami tipa objekt. Vse mere se preveri na licu mesta pred pričetkom izdelave omare. V dodatna polja je vgrajeno:</t>
  </si>
  <si>
    <t>- 3 kom instalacijski odklopnik, 16A, 10kA,
             C karakteristika 1 polni, F&amp;G</t>
  </si>
  <si>
    <t>- 1 kom instalacijski odklopnik, 10A, 10kA,
             C karakteristika 3 polni, F&amp;G</t>
  </si>
  <si>
    <t>- 5 kom instalacijski odklopnik, 10A, 10kA,
             C karakteristika 1 polni, F&amp;G</t>
  </si>
  <si>
    <t>2</t>
  </si>
  <si>
    <t>V tej fazi se izvede samo polaganje instalacjskih cevi in kabelskih polic!</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</si>
</sst>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SIT&quot;;\-#,##0\ &quot;SIT&quot;"/>
    <numFmt numFmtId="173" formatCode="#,##0\ &quot;SIT&quot;;[Red]\-#,##0\ &quot;SIT&quot;"/>
    <numFmt numFmtId="174" formatCode="#,##0.00\ &quot;SIT&quot;;\-#,##0.00\ &quot;SIT&quot;"/>
    <numFmt numFmtId="175" formatCode="#,##0.00\ &quot;SIT&quot;;[Red]\-#,##0.00\ &quot;SIT&quot;"/>
    <numFmt numFmtId="176" formatCode="_-* #,##0\ &quot;SIT&quot;_-;\-* #,##0\ &quot;SIT&quot;_-;_-* &quot;-&quot;\ &quot;SIT&quot;_-;_-@_-"/>
    <numFmt numFmtId="177" formatCode="_-* #,##0\ _S_I_T_-;\-* #,##0\ _S_I_T_-;_-* &quot;-&quot;\ _S_I_T_-;_-@_-"/>
    <numFmt numFmtId="178" formatCode="_-* #,##0.00\ &quot;SIT&quot;_-;\-* #,##0.00\ &quot;SIT&quot;_-;_-* &quot;-&quot;??\ &quot;SIT&quot;_-;_-@_-"/>
    <numFmt numFmtId="179" formatCode="_-* #,##0.00\ _S_I_T_-;\-* #,##0.00\ _S_I_T_-;_-* &quot;-&quot;??\ _S_I_T_-;_-@_-"/>
    <numFmt numFmtId="180" formatCode="0.0%"/>
    <numFmt numFmtId="181" formatCode="[$-424]d\.\ mmmm\ yyyy"/>
  </numFmts>
  <fonts count="54">
    <font>
      <sz val="10"/>
      <name val="Arial"/>
      <family val="0"/>
    </font>
    <font>
      <sz val="8"/>
      <name val="Arial"/>
      <family val="2"/>
    </font>
    <font>
      <b/>
      <sz val="10"/>
      <name val="Arial CE"/>
      <family val="2"/>
    </font>
    <font>
      <sz val="10"/>
      <name val="Arial CE"/>
      <family val="2"/>
    </font>
    <font>
      <b/>
      <sz val="12"/>
      <name val="Arial CE"/>
      <family val="2"/>
    </font>
    <font>
      <b/>
      <sz val="10"/>
      <name val="Arial"/>
      <family val="2"/>
    </font>
    <font>
      <b/>
      <sz val="11"/>
      <name val="Arial CE"/>
      <family val="2"/>
    </font>
    <font>
      <sz val="11"/>
      <name val="Arial CE"/>
      <family val="2"/>
    </font>
    <font>
      <sz val="11"/>
      <name val="Arial"/>
      <family val="2"/>
    </font>
    <font>
      <sz val="12"/>
      <name val="Arial CE"/>
      <family val="2"/>
    </font>
    <font>
      <sz val="12"/>
      <name val="Arial"/>
      <family val="2"/>
    </font>
    <font>
      <b/>
      <sz val="12"/>
      <name val="Arial"/>
      <family val="2"/>
    </font>
    <font>
      <sz val="10"/>
      <name val="Tahoma"/>
      <family val="2"/>
    </font>
    <font>
      <b/>
      <sz val="10"/>
      <name val="Tahoma"/>
      <family val="2"/>
    </font>
    <font>
      <u val="single"/>
      <sz val="10"/>
      <name val="Tahoma"/>
      <family val="2"/>
    </font>
    <font>
      <b/>
      <u val="single"/>
      <sz val="10"/>
      <name val="Tahoma"/>
      <family val="2"/>
    </font>
    <font>
      <b/>
      <sz val="12"/>
      <name val="Tahoma"/>
      <family val="2"/>
    </font>
    <font>
      <sz val="12"/>
      <name val="Tahoma"/>
      <family val="2"/>
    </font>
    <font>
      <b/>
      <sz val="14"/>
      <name val="Arial"/>
      <family val="2"/>
    </font>
    <font>
      <b/>
      <u val="single"/>
      <sz val="14"/>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68">
    <xf numFmtId="0" fontId="0" fillId="0" borderId="0" xfId="0" applyAlignment="1">
      <alignment/>
    </xf>
    <xf numFmtId="49" fontId="2" fillId="0" borderId="0" xfId="0" applyNumberFormat="1" applyFont="1" applyAlignment="1">
      <alignment horizontal="right" vertical="top"/>
    </xf>
    <xf numFmtId="0" fontId="2" fillId="0" borderId="0" xfId="0" applyFont="1" applyAlignment="1">
      <alignment vertical="top"/>
    </xf>
    <xf numFmtId="1" fontId="3" fillId="0" borderId="0" xfId="0" applyNumberFormat="1" applyFont="1" applyAlignment="1">
      <alignment/>
    </xf>
    <xf numFmtId="0" fontId="4" fillId="0" borderId="0" xfId="0" applyFont="1" applyAlignment="1">
      <alignment horizontal="left" vertical="top" wrapText="1"/>
    </xf>
    <xf numFmtId="1" fontId="3" fillId="0" borderId="0" xfId="0" applyNumberFormat="1" applyFont="1" applyAlignment="1">
      <alignment horizontal="right"/>
    </xf>
    <xf numFmtId="0" fontId="2" fillId="0" borderId="0" xfId="0" applyFont="1" applyAlignment="1">
      <alignment horizontal="left" vertical="top" wrapText="1"/>
    </xf>
    <xf numFmtId="0" fontId="3" fillId="0" borderId="0" xfId="0" applyFont="1" applyAlignment="1">
      <alignment horizontal="left" vertical="top" wrapText="1"/>
    </xf>
    <xf numFmtId="49" fontId="3" fillId="0" borderId="0" xfId="0" applyNumberFormat="1" applyFont="1" applyAlignment="1">
      <alignment horizontal="right" vertical="top"/>
    </xf>
    <xf numFmtId="0" fontId="3" fillId="0" borderId="0" xfId="0" applyFont="1" applyAlignment="1">
      <alignment vertical="top" wrapText="1"/>
    </xf>
    <xf numFmtId="0" fontId="2" fillId="0" borderId="0" xfId="0" applyFont="1" applyAlignment="1">
      <alignment vertical="top" wrapText="1"/>
    </xf>
    <xf numFmtId="3" fontId="3" fillId="0" borderId="0" xfId="0" applyNumberFormat="1" applyFont="1" applyAlignment="1">
      <alignment horizontal="right"/>
    </xf>
    <xf numFmtId="49" fontId="3" fillId="0" borderId="0" xfId="0" applyNumberFormat="1" applyFont="1" applyAlignment="1">
      <alignment horizontal="right" vertical="top" wrapText="1"/>
    </xf>
    <xf numFmtId="3" fontId="3" fillId="0" borderId="0" xfId="0" applyNumberFormat="1" applyFont="1" applyAlignment="1">
      <alignment horizontal="right" wrapText="1"/>
    </xf>
    <xf numFmtId="3" fontId="3" fillId="0" borderId="0" xfId="0" applyNumberFormat="1" applyFont="1" applyAlignment="1">
      <alignment wrapText="1"/>
    </xf>
    <xf numFmtId="49" fontId="0" fillId="0" borderId="0" xfId="0" applyNumberFormat="1" applyFont="1" applyAlignment="1">
      <alignment horizontal="right" vertical="top" wrapText="1"/>
    </xf>
    <xf numFmtId="0" fontId="0" fillId="0" borderId="0" xfId="0" applyFont="1" applyAlignment="1">
      <alignment vertical="top" wrapText="1"/>
    </xf>
    <xf numFmtId="3" fontId="0" fillId="0" borderId="0" xfId="0" applyNumberFormat="1" applyFont="1" applyAlignment="1">
      <alignment horizontal="right"/>
    </xf>
    <xf numFmtId="0" fontId="0" fillId="0" borderId="0" xfId="0" applyFont="1" applyAlignment="1" quotePrefix="1">
      <alignment vertical="top" wrapText="1"/>
    </xf>
    <xf numFmtId="0" fontId="5" fillId="0" borderId="0" xfId="0" applyFont="1" applyAlignment="1" quotePrefix="1">
      <alignment vertical="top" wrapText="1"/>
    </xf>
    <xf numFmtId="3" fontId="0" fillId="0" borderId="0" xfId="0" applyNumberFormat="1" applyFont="1" applyAlignment="1">
      <alignment horizontal="right"/>
    </xf>
    <xf numFmtId="49" fontId="0" fillId="0" borderId="0" xfId="0" applyNumberFormat="1" applyAlignment="1">
      <alignment horizontal="right" vertical="top" wrapText="1"/>
    </xf>
    <xf numFmtId="3" fontId="0" fillId="0" borderId="0" xfId="0" applyNumberFormat="1" applyFont="1" applyAlignment="1">
      <alignment/>
    </xf>
    <xf numFmtId="0" fontId="3" fillId="0" borderId="0" xfId="0" applyFont="1" applyAlignment="1">
      <alignment horizontal="left" wrapText="1"/>
    </xf>
    <xf numFmtId="0" fontId="3" fillId="0" borderId="0" xfId="0" applyFont="1" applyAlignment="1">
      <alignment wrapText="1"/>
    </xf>
    <xf numFmtId="49" fontId="3" fillId="0" borderId="0" xfId="0" applyNumberFormat="1" applyFont="1" applyAlignment="1">
      <alignment vertical="center" wrapText="1"/>
    </xf>
    <xf numFmtId="0" fontId="3" fillId="0" borderId="0" xfId="0" applyFont="1" applyAlignment="1">
      <alignment horizontal="right" wrapText="1"/>
    </xf>
    <xf numFmtId="49" fontId="0" fillId="0" borderId="0" xfId="0" applyNumberFormat="1" applyFont="1" applyAlignment="1">
      <alignment horizontal="right" vertical="top"/>
    </xf>
    <xf numFmtId="49" fontId="3" fillId="0" borderId="0" xfId="0" applyNumberFormat="1" applyFont="1" applyAlignment="1">
      <alignment vertical="top" wrapText="1"/>
    </xf>
    <xf numFmtId="0" fontId="3" fillId="0" borderId="0" xfId="0" applyFont="1" applyAlignment="1" quotePrefix="1">
      <alignment vertical="top" wrapText="1"/>
    </xf>
    <xf numFmtId="49" fontId="4" fillId="0" borderId="0" xfId="0" applyNumberFormat="1" applyFont="1" applyAlignment="1">
      <alignment horizontal="right" vertical="top"/>
    </xf>
    <xf numFmtId="49" fontId="3" fillId="0" borderId="0" xfId="0" applyNumberFormat="1" applyFont="1" applyAlignment="1" quotePrefix="1">
      <alignment vertical="center" wrapText="1"/>
    </xf>
    <xf numFmtId="49" fontId="6" fillId="0" borderId="0" xfId="0" applyNumberFormat="1" applyFont="1" applyAlignment="1">
      <alignment horizontal="right" vertical="top"/>
    </xf>
    <xf numFmtId="0" fontId="6" fillId="0" borderId="0" xfId="0" applyFont="1" applyAlignment="1">
      <alignment vertical="top" wrapText="1"/>
    </xf>
    <xf numFmtId="1" fontId="7" fillId="0" borderId="0" xfId="0" applyNumberFormat="1" applyFont="1" applyAlignment="1">
      <alignment horizontal="right"/>
    </xf>
    <xf numFmtId="0" fontId="8" fillId="0" borderId="0" xfId="0" applyFont="1" applyAlignment="1">
      <alignment/>
    </xf>
    <xf numFmtId="49" fontId="6" fillId="0" borderId="10" xfId="0" applyNumberFormat="1" applyFont="1" applyBorder="1" applyAlignment="1">
      <alignment horizontal="right" vertical="top"/>
    </xf>
    <xf numFmtId="0" fontId="6" fillId="0" borderId="10" xfId="0" applyFont="1" applyBorder="1" applyAlignment="1">
      <alignment vertical="top" wrapText="1"/>
    </xf>
    <xf numFmtId="1" fontId="6" fillId="0" borderId="10" xfId="0" applyNumberFormat="1" applyFont="1" applyBorder="1" applyAlignment="1">
      <alignment/>
    </xf>
    <xf numFmtId="1" fontId="6" fillId="0" borderId="0" xfId="0" applyNumberFormat="1" applyFont="1" applyAlignment="1">
      <alignment horizontal="right"/>
    </xf>
    <xf numFmtId="1" fontId="7" fillId="0" borderId="10" xfId="0" applyNumberFormat="1" applyFont="1" applyBorder="1" applyAlignment="1">
      <alignment horizontal="right"/>
    </xf>
    <xf numFmtId="0" fontId="4" fillId="0" borderId="0" xfId="0" applyFont="1" applyAlignment="1">
      <alignment vertical="top"/>
    </xf>
    <xf numFmtId="1" fontId="9" fillId="0" borderId="0" xfId="0" applyNumberFormat="1" applyFont="1" applyAlignment="1">
      <alignment/>
    </xf>
    <xf numFmtId="0" fontId="10" fillId="0" borderId="0" xfId="0" applyFont="1" applyAlignment="1">
      <alignment/>
    </xf>
    <xf numFmtId="0" fontId="11" fillId="0" borderId="0" xfId="0" applyFont="1" applyAlignment="1">
      <alignment/>
    </xf>
    <xf numFmtId="0" fontId="3" fillId="0" borderId="0" xfId="0" applyFont="1" applyAlignment="1">
      <alignment horizontal="right"/>
    </xf>
    <xf numFmtId="0" fontId="0" fillId="0" borderId="0" xfId="0" applyAlignment="1">
      <alignment horizontal="left"/>
    </xf>
    <xf numFmtId="9" fontId="9" fillId="0" borderId="0" xfId="0" applyNumberFormat="1" applyFont="1" applyAlignment="1">
      <alignment horizontal="left"/>
    </xf>
    <xf numFmtId="9" fontId="3" fillId="0" borderId="0" xfId="0" applyNumberFormat="1" applyFont="1" applyAlignment="1">
      <alignment horizontal="left"/>
    </xf>
    <xf numFmtId="9" fontId="6" fillId="0" borderId="0" xfId="0" applyNumberFormat="1" applyFont="1" applyAlignment="1">
      <alignment horizontal="left"/>
    </xf>
    <xf numFmtId="49" fontId="3" fillId="0" borderId="0" xfId="0" applyNumberFormat="1" applyFont="1" applyAlignment="1">
      <alignment horizontal="left"/>
    </xf>
    <xf numFmtId="49" fontId="3" fillId="0" borderId="0" xfId="0" applyNumberFormat="1" applyFont="1" applyAlignment="1">
      <alignment horizontal="left" wrapText="1"/>
    </xf>
    <xf numFmtId="49" fontId="0" fillId="0" borderId="0" xfId="0" applyNumberFormat="1" applyFont="1" applyAlignment="1">
      <alignment horizontal="left"/>
    </xf>
    <xf numFmtId="9" fontId="6" fillId="0" borderId="10" xfId="0" applyNumberFormat="1" applyFont="1" applyBorder="1" applyAlignment="1">
      <alignment horizontal="left"/>
    </xf>
    <xf numFmtId="9" fontId="7" fillId="0" borderId="0" xfId="0" applyNumberFormat="1" applyFont="1" applyAlignment="1">
      <alignment horizontal="left"/>
    </xf>
    <xf numFmtId="0" fontId="3" fillId="0" borderId="0" xfId="0" applyFont="1" applyAlignment="1">
      <alignment horizontal="left"/>
    </xf>
    <xf numFmtId="0" fontId="0" fillId="0" borderId="0" xfId="0" applyFont="1" applyAlignment="1">
      <alignment horizontal="left"/>
    </xf>
    <xf numFmtId="9" fontId="7" fillId="0" borderId="10" xfId="0" applyNumberFormat="1" applyFont="1" applyBorder="1" applyAlignment="1">
      <alignment horizontal="left"/>
    </xf>
    <xf numFmtId="0" fontId="12" fillId="0" borderId="0" xfId="0" applyFont="1" applyAlignment="1" applyProtection="1">
      <alignment/>
      <protection/>
    </xf>
    <xf numFmtId="0" fontId="13" fillId="0" borderId="0" xfId="0" applyFont="1" applyBorder="1" applyAlignment="1" applyProtection="1">
      <alignment horizontal="left" vertical="top"/>
      <protection/>
    </xf>
    <xf numFmtId="2" fontId="13" fillId="0" borderId="0" xfId="0" applyNumberFormat="1" applyFont="1" applyAlignment="1" applyProtection="1">
      <alignment vertical="top" wrapText="1"/>
      <protection/>
    </xf>
    <xf numFmtId="2" fontId="0" fillId="0" borderId="0" xfId="0" applyNumberFormat="1" applyAlignment="1">
      <alignment vertical="top" wrapText="1"/>
    </xf>
    <xf numFmtId="2" fontId="14" fillId="0" borderId="0" xfId="0" applyNumberFormat="1" applyFont="1" applyBorder="1" applyAlignment="1" applyProtection="1">
      <alignment vertical="top" wrapText="1"/>
      <protection/>
    </xf>
    <xf numFmtId="2" fontId="14" fillId="0" borderId="0" xfId="0" applyNumberFormat="1" applyFont="1" applyAlignment="1" applyProtection="1">
      <alignment vertical="top" wrapText="1"/>
      <protection/>
    </xf>
    <xf numFmtId="1" fontId="0" fillId="0" borderId="0" xfId="0" applyNumberFormat="1" applyAlignment="1">
      <alignment vertical="top" wrapText="1"/>
    </xf>
    <xf numFmtId="1" fontId="0" fillId="0" borderId="0" xfId="0" applyNumberFormat="1" applyAlignment="1">
      <alignment/>
    </xf>
    <xf numFmtId="2" fontId="12" fillId="0" borderId="0" xfId="55" applyNumberFormat="1" applyFont="1" applyBorder="1" applyAlignment="1" applyProtection="1">
      <alignment horizontal="right" vertical="top" wrapText="1"/>
      <protection/>
    </xf>
    <xf numFmtId="2" fontId="12" fillId="0" borderId="0" xfId="0" applyNumberFormat="1" applyFont="1" applyFill="1" applyBorder="1" applyAlignment="1" applyProtection="1">
      <alignment horizontal="left" vertical="top" wrapText="1"/>
      <protection/>
    </xf>
    <xf numFmtId="2" fontId="12" fillId="0" borderId="0" xfId="0" applyNumberFormat="1" applyFont="1" applyBorder="1" applyAlignment="1" applyProtection="1">
      <alignment horizontal="justify" vertical="top" wrapText="1"/>
      <protection/>
    </xf>
    <xf numFmtId="2" fontId="12" fillId="0" borderId="0" xfId="0" applyNumberFormat="1" applyFont="1" applyAlignment="1" applyProtection="1">
      <alignment horizontal="left" vertical="top" wrapText="1"/>
      <protection/>
    </xf>
    <xf numFmtId="2" fontId="15" fillId="0" borderId="0" xfId="0" applyNumberFormat="1" applyFont="1" applyBorder="1" applyAlignment="1" applyProtection="1">
      <alignment vertical="top" wrapText="1"/>
      <protection/>
    </xf>
    <xf numFmtId="1" fontId="13" fillId="0" borderId="0" xfId="0" applyNumberFormat="1" applyFont="1" applyAlignment="1">
      <alignment vertical="top" wrapText="1"/>
    </xf>
    <xf numFmtId="1" fontId="12" fillId="0" borderId="0" xfId="0" applyNumberFormat="1" applyFont="1" applyFill="1" applyBorder="1" applyAlignment="1" applyProtection="1">
      <alignment horizontal="right"/>
      <protection/>
    </xf>
    <xf numFmtId="1" fontId="12" fillId="0" borderId="0" xfId="0" applyNumberFormat="1" applyFont="1" applyAlignment="1" applyProtection="1">
      <alignment horizontal="right"/>
      <protection/>
    </xf>
    <xf numFmtId="1" fontId="12" fillId="0" borderId="0" xfId="0" applyNumberFormat="1" applyFont="1" applyAlignment="1" applyProtection="1">
      <alignment horizontal="right" wrapText="1"/>
      <protection/>
    </xf>
    <xf numFmtId="1" fontId="14" fillId="0" borderId="0" xfId="0" applyNumberFormat="1" applyFont="1" applyBorder="1" applyAlignment="1" applyProtection="1">
      <alignment horizontal="right" wrapText="1"/>
      <protection/>
    </xf>
    <xf numFmtId="1" fontId="12" fillId="0" borderId="0" xfId="55" applyNumberFormat="1" applyFont="1" applyBorder="1" applyAlignment="1" applyProtection="1">
      <alignment horizontal="right" wrapText="1"/>
      <protection/>
    </xf>
    <xf numFmtId="1" fontId="12" fillId="0" borderId="0" xfId="0" applyNumberFormat="1" applyFont="1" applyBorder="1" applyAlignment="1" applyProtection="1">
      <alignment horizontal="right" wrapText="1"/>
      <protection/>
    </xf>
    <xf numFmtId="1" fontId="0" fillId="0" borderId="0" xfId="0" applyNumberFormat="1" applyAlignment="1">
      <alignment horizontal="right" wrapText="1"/>
    </xf>
    <xf numFmtId="0" fontId="0" fillId="0" borderId="0" xfId="0" applyAlignment="1">
      <alignment horizontal="right"/>
    </xf>
    <xf numFmtId="1" fontId="12" fillId="0" borderId="0" xfId="0" applyNumberFormat="1" applyFont="1" applyBorder="1" applyAlignment="1" applyProtection="1">
      <alignment horizontal="right" vertical="top"/>
      <protection/>
    </xf>
    <xf numFmtId="1" fontId="12" fillId="0" borderId="0" xfId="0" applyNumberFormat="1" applyFont="1" applyBorder="1" applyAlignment="1" applyProtection="1">
      <alignment horizontal="right" vertical="top" wrapText="1"/>
      <protection/>
    </xf>
    <xf numFmtId="1" fontId="0" fillId="0" borderId="0" xfId="0" applyNumberFormat="1" applyAlignment="1">
      <alignment horizontal="right" vertical="top" wrapText="1"/>
    </xf>
    <xf numFmtId="0" fontId="0" fillId="0" borderId="0" xfId="0" applyAlignment="1">
      <alignment horizontal="right" vertical="top"/>
    </xf>
    <xf numFmtId="4" fontId="0" fillId="0" borderId="0" xfId="0" applyNumberFormat="1" applyAlignment="1">
      <alignment horizontal="right"/>
    </xf>
    <xf numFmtId="0" fontId="16" fillId="0" borderId="0" xfId="0" applyFont="1" applyAlignment="1" applyProtection="1">
      <alignment/>
      <protection/>
    </xf>
    <xf numFmtId="1" fontId="16" fillId="0" borderId="0" xfId="0" applyNumberFormat="1" applyFont="1" applyFill="1" applyBorder="1" applyAlignment="1" applyProtection="1">
      <alignment horizontal="right"/>
      <protection/>
    </xf>
    <xf numFmtId="49" fontId="16" fillId="0" borderId="0" xfId="0" applyNumberFormat="1" applyFont="1" applyBorder="1" applyAlignment="1" applyProtection="1">
      <alignment horizontal="right" vertical="top"/>
      <protection/>
    </xf>
    <xf numFmtId="4" fontId="17" fillId="0" borderId="0" xfId="0" applyNumberFormat="1" applyFont="1" applyFill="1" applyBorder="1" applyAlignment="1" applyProtection="1">
      <alignment horizontal="right"/>
      <protection/>
    </xf>
    <xf numFmtId="4" fontId="12" fillId="0" borderId="0" xfId="0" applyNumberFormat="1" applyFont="1" applyFill="1" applyBorder="1" applyAlignment="1" applyProtection="1">
      <alignment horizontal="right"/>
      <protection/>
    </xf>
    <xf numFmtId="4" fontId="12" fillId="0" borderId="0" xfId="0" applyNumberFormat="1" applyFont="1" applyAlignment="1" applyProtection="1">
      <alignment horizontal="right"/>
      <protection/>
    </xf>
    <xf numFmtId="4" fontId="12" fillId="0" borderId="0" xfId="0" applyNumberFormat="1" applyFont="1" applyAlignment="1" applyProtection="1">
      <alignment horizontal="right" wrapText="1"/>
      <protection/>
    </xf>
    <xf numFmtId="4" fontId="14" fillId="0" borderId="0" xfId="0" applyNumberFormat="1" applyFont="1" applyBorder="1" applyAlignment="1" applyProtection="1">
      <alignment horizontal="right" wrapText="1"/>
      <protection/>
    </xf>
    <xf numFmtId="4" fontId="12" fillId="0" borderId="0" xfId="55" applyNumberFormat="1" applyFont="1" applyBorder="1" applyAlignment="1" applyProtection="1">
      <alignment horizontal="right" wrapText="1"/>
      <protection/>
    </xf>
    <xf numFmtId="4" fontId="12" fillId="0" borderId="0" xfId="0" applyNumberFormat="1" applyFont="1" applyFill="1" applyBorder="1" applyAlignment="1" applyProtection="1">
      <alignment horizontal="right" wrapText="1"/>
      <protection/>
    </xf>
    <xf numFmtId="4" fontId="12" fillId="0" borderId="0" xfId="0" applyNumberFormat="1" applyFont="1" applyAlignment="1">
      <alignment horizontal="right" wrapText="1"/>
    </xf>
    <xf numFmtId="4" fontId="0" fillId="0" borderId="0" xfId="0" applyNumberFormat="1" applyFont="1" applyAlignment="1">
      <alignment horizontal="right"/>
    </xf>
    <xf numFmtId="0" fontId="16" fillId="0" borderId="0" xfId="0" applyFont="1" applyAlignment="1" applyProtection="1">
      <alignment horizontal="left"/>
      <protection/>
    </xf>
    <xf numFmtId="0" fontId="12" fillId="0" borderId="0" xfId="0" applyFont="1" applyAlignment="1" applyProtection="1">
      <alignment horizontal="left"/>
      <protection/>
    </xf>
    <xf numFmtId="0" fontId="13" fillId="0" borderId="0" xfId="0" applyFont="1" applyBorder="1" applyAlignment="1" applyProtection="1">
      <alignment horizontal="left"/>
      <protection/>
    </xf>
    <xf numFmtId="2" fontId="13" fillId="0" borderId="0" xfId="0" applyNumberFormat="1" applyFont="1" applyAlignment="1" applyProtection="1">
      <alignment horizontal="left" wrapText="1"/>
      <protection/>
    </xf>
    <xf numFmtId="2" fontId="14" fillId="0" borderId="0" xfId="0" applyNumberFormat="1" applyFont="1" applyBorder="1" applyAlignment="1" applyProtection="1">
      <alignment horizontal="left" wrapText="1"/>
      <protection/>
    </xf>
    <xf numFmtId="2" fontId="14" fillId="0" borderId="0" xfId="0" applyNumberFormat="1" applyFont="1" applyAlignment="1" applyProtection="1">
      <alignment horizontal="left" wrapText="1"/>
      <protection/>
    </xf>
    <xf numFmtId="2" fontId="12" fillId="0" borderId="0" xfId="0" applyNumberFormat="1" applyFont="1" applyAlignment="1" applyProtection="1">
      <alignment horizontal="left" wrapText="1"/>
      <protection/>
    </xf>
    <xf numFmtId="2" fontId="12" fillId="0" borderId="0" xfId="55" applyNumberFormat="1" applyFont="1" applyBorder="1" applyAlignment="1" applyProtection="1">
      <alignment horizontal="left" wrapText="1"/>
      <protection/>
    </xf>
    <xf numFmtId="2" fontId="12" fillId="0" borderId="0" xfId="0" applyNumberFormat="1" applyFont="1" applyFill="1" applyBorder="1" applyAlignment="1" applyProtection="1">
      <alignment horizontal="left" wrapText="1"/>
      <protection/>
    </xf>
    <xf numFmtId="2" fontId="12" fillId="0" borderId="0" xfId="0" applyNumberFormat="1" applyFont="1" applyBorder="1" applyAlignment="1" applyProtection="1">
      <alignment horizontal="left" wrapText="1"/>
      <protection/>
    </xf>
    <xf numFmtId="2" fontId="15" fillId="0" borderId="0" xfId="0" applyNumberFormat="1" applyFont="1" applyBorder="1" applyAlignment="1" applyProtection="1">
      <alignment horizontal="left" wrapText="1"/>
      <protection/>
    </xf>
    <xf numFmtId="2" fontId="0" fillId="0" borderId="0" xfId="0" applyNumberFormat="1" applyAlignment="1">
      <alignment horizontal="left" wrapText="1"/>
    </xf>
    <xf numFmtId="1" fontId="12" fillId="0" borderId="11" xfId="0" applyNumberFormat="1" applyFont="1" applyBorder="1" applyAlignment="1" applyProtection="1">
      <alignment horizontal="right" vertical="top" wrapText="1"/>
      <protection/>
    </xf>
    <xf numFmtId="2" fontId="12" fillId="0" borderId="11" xfId="0" applyNumberFormat="1" applyFont="1" applyBorder="1" applyAlignment="1" applyProtection="1">
      <alignment vertical="top" wrapText="1"/>
      <protection/>
    </xf>
    <xf numFmtId="2" fontId="12" fillId="0" borderId="11" xfId="0" applyNumberFormat="1" applyFont="1" applyBorder="1" applyAlignment="1" applyProtection="1">
      <alignment horizontal="left" wrapText="1"/>
      <protection/>
    </xf>
    <xf numFmtId="1" fontId="12" fillId="0" borderId="11" xfId="0" applyNumberFormat="1" applyFont="1" applyBorder="1" applyAlignment="1" applyProtection="1">
      <alignment horizontal="right" wrapText="1"/>
      <protection/>
    </xf>
    <xf numFmtId="4" fontId="12" fillId="0" borderId="11" xfId="0" applyNumberFormat="1" applyFont="1" applyBorder="1" applyAlignment="1" applyProtection="1">
      <alignment horizontal="right" wrapText="1"/>
      <protection/>
    </xf>
    <xf numFmtId="1" fontId="10" fillId="0" borderId="0" xfId="0" applyNumberFormat="1" applyFont="1" applyAlignment="1">
      <alignment vertical="top" wrapText="1"/>
    </xf>
    <xf numFmtId="1" fontId="10" fillId="0" borderId="0" xfId="0" applyNumberFormat="1" applyFont="1" applyAlignment="1">
      <alignment/>
    </xf>
    <xf numFmtId="0" fontId="10" fillId="0" borderId="0" xfId="0" applyFont="1" applyAlignment="1">
      <alignment/>
    </xf>
    <xf numFmtId="1" fontId="10" fillId="0" borderId="0" xfId="0" applyNumberFormat="1" applyFont="1" applyBorder="1" applyAlignment="1" applyProtection="1">
      <alignment horizontal="right" vertical="top" wrapText="1"/>
      <protection/>
    </xf>
    <xf numFmtId="2" fontId="10" fillId="0" borderId="0" xfId="55" applyNumberFormat="1" applyFont="1" applyBorder="1" applyAlignment="1" applyProtection="1">
      <alignment horizontal="left" vertical="top" wrapText="1"/>
      <protection/>
    </xf>
    <xf numFmtId="2" fontId="10" fillId="0" borderId="0" xfId="55" applyNumberFormat="1" applyFont="1" applyBorder="1" applyAlignment="1" applyProtection="1">
      <alignment horizontal="left" wrapText="1"/>
      <protection/>
    </xf>
    <xf numFmtId="1" fontId="10" fillId="0" borderId="0" xfId="55" applyNumberFormat="1" applyFont="1" applyBorder="1" applyAlignment="1" applyProtection="1">
      <alignment horizontal="right" wrapText="1"/>
      <protection/>
    </xf>
    <xf numFmtId="4" fontId="10" fillId="0" borderId="0" xfId="55" applyNumberFormat="1" applyFont="1" applyBorder="1" applyAlignment="1" applyProtection="1">
      <alignment horizontal="right" wrapText="1"/>
      <protection/>
    </xf>
    <xf numFmtId="4" fontId="0" fillId="0" borderId="0" xfId="0" applyNumberFormat="1" applyAlignment="1">
      <alignment/>
    </xf>
    <xf numFmtId="4" fontId="10" fillId="0" borderId="0" xfId="0" applyNumberFormat="1" applyFont="1" applyAlignment="1">
      <alignment horizontal="right"/>
    </xf>
    <xf numFmtId="0" fontId="10" fillId="0" borderId="11" xfId="0" applyFont="1" applyBorder="1" applyAlignment="1">
      <alignment/>
    </xf>
    <xf numFmtId="4" fontId="10" fillId="0" borderId="11" xfId="0" applyNumberFormat="1" applyFont="1" applyBorder="1" applyAlignment="1">
      <alignment horizontal="right"/>
    </xf>
    <xf numFmtId="0" fontId="18" fillId="0" borderId="0" xfId="0" applyFont="1" applyAlignment="1">
      <alignment/>
    </xf>
    <xf numFmtId="4" fontId="18" fillId="0" borderId="0" xfId="0" applyNumberFormat="1" applyFont="1" applyAlignment="1">
      <alignment horizontal="right"/>
    </xf>
    <xf numFmtId="4" fontId="19" fillId="0" borderId="0" xfId="0" applyNumberFormat="1" applyFont="1" applyAlignment="1">
      <alignment horizontal="right"/>
    </xf>
    <xf numFmtId="0" fontId="18" fillId="0" borderId="0" xfId="0" applyFont="1" applyAlignment="1" applyProtection="1">
      <alignment/>
      <protection locked="0"/>
    </xf>
    <xf numFmtId="0" fontId="0" fillId="0" borderId="0" xfId="0" applyAlignment="1" applyProtection="1">
      <alignment/>
      <protection locked="0"/>
    </xf>
    <xf numFmtId="0" fontId="10" fillId="0" borderId="0" xfId="0" applyFont="1" applyAlignment="1" applyProtection="1">
      <alignment/>
      <protection locked="0"/>
    </xf>
    <xf numFmtId="0" fontId="10" fillId="0" borderId="11" xfId="0" applyFont="1" applyBorder="1" applyAlignment="1" applyProtection="1">
      <alignment/>
      <protection locked="0"/>
    </xf>
    <xf numFmtId="4" fontId="9" fillId="0" borderId="0" xfId="0" applyNumberFormat="1" applyFont="1" applyAlignment="1">
      <alignment/>
    </xf>
    <xf numFmtId="4" fontId="3" fillId="0" borderId="0" xfId="0" applyNumberFormat="1" applyFont="1" applyAlignment="1">
      <alignment/>
    </xf>
    <xf numFmtId="4" fontId="3" fillId="0" borderId="0" xfId="0" applyNumberFormat="1" applyFont="1" applyAlignment="1">
      <alignment/>
    </xf>
    <xf numFmtId="4" fontId="6" fillId="0" borderId="0" xfId="0" applyNumberFormat="1" applyFont="1" applyAlignment="1">
      <alignment/>
    </xf>
    <xf numFmtId="4" fontId="3" fillId="0" borderId="0" xfId="0" applyNumberFormat="1" applyFont="1" applyAlignment="1">
      <alignment horizontal="right"/>
    </xf>
    <xf numFmtId="4" fontId="3" fillId="0" borderId="0" xfId="0" applyNumberFormat="1" applyFont="1" applyAlignment="1">
      <alignment wrapText="1"/>
    </xf>
    <xf numFmtId="4" fontId="3" fillId="0" borderId="0" xfId="0" applyNumberFormat="1" applyFont="1" applyAlignment="1">
      <alignment horizontal="right" wrapText="1"/>
    </xf>
    <xf numFmtId="4" fontId="0" fillId="0" borderId="0" xfId="0" applyNumberFormat="1" applyFont="1" applyAlignment="1">
      <alignment horizontal="right"/>
    </xf>
    <xf numFmtId="4" fontId="6" fillId="0" borderId="10" xfId="0" applyNumberFormat="1" applyFont="1" applyBorder="1" applyAlignment="1">
      <alignment/>
    </xf>
    <xf numFmtId="4" fontId="7" fillId="0" borderId="0" xfId="0" applyNumberFormat="1" applyFont="1" applyAlignment="1">
      <alignment/>
    </xf>
    <xf numFmtId="4" fontId="0" fillId="0" borderId="0" xfId="0" applyNumberFormat="1" applyAlignment="1" applyProtection="1">
      <alignment/>
      <protection locked="0"/>
    </xf>
    <xf numFmtId="4" fontId="9" fillId="0" borderId="0" xfId="0" applyNumberFormat="1" applyFont="1" applyAlignment="1" applyProtection="1">
      <alignment/>
      <protection locked="0"/>
    </xf>
    <xf numFmtId="4" fontId="3" fillId="0" borderId="0" xfId="0" applyNumberFormat="1" applyFont="1" applyAlignment="1" applyProtection="1">
      <alignment/>
      <protection locked="0"/>
    </xf>
    <xf numFmtId="4" fontId="6" fillId="0" borderId="0" xfId="0" applyNumberFormat="1" applyFont="1" applyAlignment="1" applyProtection="1">
      <alignment/>
      <protection locked="0"/>
    </xf>
    <xf numFmtId="4" fontId="3" fillId="0" borderId="0" xfId="0" applyNumberFormat="1" applyFont="1" applyAlignment="1" applyProtection="1">
      <alignment wrapText="1"/>
      <protection locked="0"/>
    </xf>
    <xf numFmtId="4" fontId="0" fillId="0" borderId="0" xfId="0" applyNumberFormat="1" applyFont="1" applyAlignment="1" applyProtection="1">
      <alignment wrapText="1"/>
      <protection locked="0"/>
    </xf>
    <xf numFmtId="4" fontId="0" fillId="0" borderId="0" xfId="0" applyNumberFormat="1" applyFont="1" applyAlignment="1" applyProtection="1">
      <alignment/>
      <protection locked="0"/>
    </xf>
    <xf numFmtId="4" fontId="6" fillId="0" borderId="10" xfId="0" applyNumberFormat="1" applyFont="1" applyBorder="1" applyAlignment="1" applyProtection="1">
      <alignment/>
      <protection locked="0"/>
    </xf>
    <xf numFmtId="4" fontId="7" fillId="0" borderId="0" xfId="0" applyNumberFormat="1" applyFont="1" applyAlignment="1" applyProtection="1">
      <alignment/>
      <protection locked="0"/>
    </xf>
    <xf numFmtId="4" fontId="3" fillId="0" borderId="0" xfId="0" applyNumberFormat="1" applyFont="1" applyAlignment="1" applyProtection="1">
      <alignment/>
      <protection locked="0"/>
    </xf>
    <xf numFmtId="4" fontId="0" fillId="0" borderId="0" xfId="0" applyNumberFormat="1" applyFont="1" applyAlignment="1" applyProtection="1">
      <alignment/>
      <protection locked="0"/>
    </xf>
    <xf numFmtId="4" fontId="3" fillId="0" borderId="0" xfId="0" applyNumberFormat="1" applyFont="1" applyAlignment="1" applyProtection="1">
      <alignment horizontal="right"/>
      <protection locked="0"/>
    </xf>
    <xf numFmtId="4" fontId="7" fillId="0" borderId="10" xfId="0" applyNumberFormat="1" applyFont="1" applyBorder="1" applyAlignment="1" applyProtection="1">
      <alignment/>
      <protection locked="0"/>
    </xf>
    <xf numFmtId="4" fontId="16" fillId="0" borderId="0" xfId="0" applyNumberFormat="1" applyFont="1" applyFill="1" applyBorder="1" applyAlignment="1" applyProtection="1">
      <alignment horizontal="right"/>
      <protection locked="0"/>
    </xf>
    <xf numFmtId="4" fontId="12" fillId="0" borderId="0" xfId="0" applyNumberFormat="1" applyFont="1" applyFill="1" applyBorder="1" applyAlignment="1" applyProtection="1">
      <alignment horizontal="right"/>
      <protection locked="0"/>
    </xf>
    <xf numFmtId="4" fontId="12" fillId="0" borderId="0" xfId="0" applyNumberFormat="1" applyFont="1" applyAlignment="1" applyProtection="1">
      <alignment horizontal="right"/>
      <protection locked="0"/>
    </xf>
    <xf numFmtId="4" fontId="12" fillId="0" borderId="0" xfId="0" applyNumberFormat="1" applyFont="1" applyAlignment="1" applyProtection="1">
      <alignment horizontal="right" wrapText="1"/>
      <protection locked="0"/>
    </xf>
    <xf numFmtId="4" fontId="14" fillId="0" borderId="0" xfId="0" applyNumberFormat="1" applyFont="1" applyBorder="1" applyAlignment="1" applyProtection="1">
      <alignment horizontal="right" wrapText="1"/>
      <protection locked="0"/>
    </xf>
    <xf numFmtId="4" fontId="12" fillId="0" borderId="0" xfId="55" applyNumberFormat="1" applyFont="1" applyBorder="1" applyAlignment="1" applyProtection="1">
      <alignment horizontal="right" wrapText="1"/>
      <protection locked="0"/>
    </xf>
    <xf numFmtId="4" fontId="12" fillId="0" borderId="0" xfId="0" applyNumberFormat="1" applyFont="1" applyFill="1" applyBorder="1" applyAlignment="1" applyProtection="1">
      <alignment horizontal="right" wrapText="1"/>
      <protection locked="0"/>
    </xf>
    <xf numFmtId="3" fontId="3" fillId="0" borderId="0" xfId="0" applyNumberFormat="1" applyFont="1" applyAlignment="1" applyProtection="1">
      <alignment wrapText="1"/>
      <protection locked="0"/>
    </xf>
    <xf numFmtId="4" fontId="12" fillId="0" borderId="11" xfId="0" applyNumberFormat="1" applyFont="1" applyBorder="1" applyAlignment="1" applyProtection="1">
      <alignment horizontal="right" wrapText="1"/>
      <protection locked="0"/>
    </xf>
    <xf numFmtId="4" fontId="10" fillId="0" borderId="0" xfId="55" applyNumberFormat="1" applyFont="1" applyBorder="1" applyAlignment="1" applyProtection="1">
      <alignment horizontal="right" wrapText="1"/>
      <protection locked="0"/>
    </xf>
    <xf numFmtId="4" fontId="0" fillId="0" borderId="0" xfId="0" applyNumberFormat="1" applyAlignment="1" applyProtection="1">
      <alignment horizontal="right" wrapText="1"/>
      <protection locked="0"/>
    </xf>
    <xf numFmtId="4" fontId="0" fillId="0" borderId="0" xfId="0" applyNumberFormat="1" applyAlignment="1" applyProtection="1">
      <alignment horizontal="right"/>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04-033- NPK POPIS PZR-E"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121"/>
  <sheetViews>
    <sheetView tabSelected="1" zoomScale="150" zoomScaleNormal="150" workbookViewId="0" topLeftCell="A101">
      <selection activeCell="E123" sqref="E123"/>
    </sheetView>
  </sheetViews>
  <sheetFormatPr defaultColWidth="8.8515625" defaultRowHeight="12.75"/>
  <cols>
    <col min="1" max="1" width="5.7109375" style="0" customWidth="1"/>
    <col min="2" max="2" width="46.8515625" style="0" customWidth="1"/>
    <col min="3" max="3" width="4.421875" style="46" customWidth="1"/>
    <col min="4" max="4" width="6.140625" style="0" customWidth="1"/>
    <col min="5" max="5" width="11.421875" style="143" customWidth="1"/>
    <col min="6" max="6" width="13.7109375" style="122" customWidth="1"/>
  </cols>
  <sheetData>
    <row r="2" ht="15">
      <c r="B2" s="44" t="s">
        <v>82</v>
      </c>
    </row>
    <row r="3" ht="15">
      <c r="B3" s="44"/>
    </row>
    <row r="4" ht="15">
      <c r="B4" s="44" t="s">
        <v>60</v>
      </c>
    </row>
    <row r="5" ht="15">
      <c r="B5" s="44"/>
    </row>
    <row r="6" ht="15">
      <c r="B6" s="44" t="s">
        <v>62</v>
      </c>
    </row>
    <row r="9" spans="1:6" s="43" customFormat="1" ht="15.75">
      <c r="A9" s="30"/>
      <c r="B9" s="41" t="s">
        <v>52</v>
      </c>
      <c r="C9" s="47"/>
      <c r="D9" s="42"/>
      <c r="E9" s="144"/>
      <c r="F9" s="133"/>
    </row>
    <row r="10" spans="1:6" s="43" customFormat="1" ht="15.75">
      <c r="A10" s="30"/>
      <c r="B10" s="41"/>
      <c r="C10" s="47"/>
      <c r="D10" s="42"/>
      <c r="E10" s="144"/>
      <c r="F10" s="133"/>
    </row>
    <row r="11" spans="1:6" ht="12.75">
      <c r="A11" s="1"/>
      <c r="B11" s="2"/>
      <c r="C11" s="48"/>
      <c r="D11" s="3"/>
      <c r="E11" s="145"/>
      <c r="F11" s="135"/>
    </row>
    <row r="12" spans="1:6" ht="15.75">
      <c r="A12" s="30" t="s">
        <v>79</v>
      </c>
      <c r="B12" s="4" t="s">
        <v>53</v>
      </c>
      <c r="C12" s="48"/>
      <c r="D12" s="5"/>
      <c r="E12" s="145"/>
      <c r="F12" s="135"/>
    </row>
    <row r="13" spans="1:6" ht="12.75">
      <c r="A13" s="1"/>
      <c r="B13" s="6"/>
      <c r="C13" s="48"/>
      <c r="D13" s="5"/>
      <c r="E13" s="145"/>
      <c r="F13" s="135"/>
    </row>
    <row r="14" spans="1:6" ht="12.75">
      <c r="A14" s="1"/>
      <c r="B14" s="6" t="s">
        <v>54</v>
      </c>
      <c r="C14" s="48"/>
      <c r="D14" s="5"/>
      <c r="E14" s="145"/>
      <c r="F14" s="135"/>
    </row>
    <row r="15" spans="1:6" ht="39">
      <c r="A15" s="1"/>
      <c r="B15" s="7" t="s">
        <v>55</v>
      </c>
      <c r="C15" s="48"/>
      <c r="D15" s="5"/>
      <c r="E15" s="145"/>
      <c r="F15" s="135"/>
    </row>
    <row r="16" spans="1:6" ht="12.75">
      <c r="A16" s="8"/>
      <c r="B16" s="9" t="s">
        <v>56</v>
      </c>
      <c r="C16" s="48"/>
      <c r="D16" s="5"/>
      <c r="E16" s="145"/>
      <c r="F16" s="135"/>
    </row>
    <row r="17" spans="1:6" s="35" customFormat="1" ht="15">
      <c r="A17" s="32" t="s">
        <v>80</v>
      </c>
      <c r="B17" s="33" t="s">
        <v>57</v>
      </c>
      <c r="C17" s="49"/>
      <c r="D17" s="39"/>
      <c r="E17" s="146"/>
      <c r="F17" s="136"/>
    </row>
    <row r="18" spans="1:6" ht="12.75">
      <c r="A18" s="8"/>
      <c r="B18" s="9"/>
      <c r="C18" s="48"/>
      <c r="D18" s="5"/>
      <c r="E18" s="145"/>
      <c r="F18" s="135"/>
    </row>
    <row r="19" spans="1:6" ht="12.75">
      <c r="A19" s="8"/>
      <c r="B19" s="10" t="s">
        <v>58</v>
      </c>
      <c r="C19" s="50"/>
      <c r="D19" s="11"/>
      <c r="E19" s="145"/>
      <c r="F19" s="137"/>
    </row>
    <row r="20" spans="1:6" ht="126.75" customHeight="1">
      <c r="A20" s="12" t="s">
        <v>59</v>
      </c>
      <c r="B20" s="9" t="s">
        <v>75</v>
      </c>
      <c r="C20" s="51"/>
      <c r="D20" s="13"/>
      <c r="E20" s="147"/>
      <c r="F20" s="139"/>
    </row>
    <row r="21" spans="1:6" ht="12.75">
      <c r="A21" s="12"/>
      <c r="B21" s="9"/>
      <c r="C21" s="51"/>
      <c r="D21" s="13"/>
      <c r="E21" s="147"/>
      <c r="F21" s="139"/>
    </row>
    <row r="22" spans="1:6" ht="96">
      <c r="A22" s="15" t="s">
        <v>2</v>
      </c>
      <c r="B22" s="16" t="s">
        <v>83</v>
      </c>
      <c r="C22" s="52"/>
      <c r="D22" s="17"/>
      <c r="E22" s="148"/>
      <c r="F22" s="96"/>
    </row>
    <row r="23" spans="1:6" ht="12">
      <c r="A23" s="18"/>
      <c r="B23" s="19" t="s">
        <v>63</v>
      </c>
      <c r="C23" s="52" t="s">
        <v>3</v>
      </c>
      <c r="D23" s="20">
        <v>81</v>
      </c>
      <c r="E23" s="149"/>
      <c r="F23" s="140">
        <f>D23*E23</f>
        <v>0</v>
      </c>
    </row>
    <row r="24" spans="1:6" ht="12">
      <c r="A24" s="18"/>
      <c r="B24" s="18"/>
      <c r="C24" s="52"/>
      <c r="D24" s="20"/>
      <c r="E24" s="149"/>
      <c r="F24" s="140"/>
    </row>
    <row r="25" spans="1:6" ht="96">
      <c r="A25" s="8" t="s">
        <v>4</v>
      </c>
      <c r="B25" s="16" t="s">
        <v>64</v>
      </c>
      <c r="C25" s="50"/>
      <c r="D25" s="11"/>
      <c r="E25" s="145"/>
      <c r="F25" s="137"/>
    </row>
    <row r="26" spans="1:6" ht="12.75">
      <c r="A26" s="8"/>
      <c r="B26" s="10" t="s">
        <v>65</v>
      </c>
      <c r="C26" s="50" t="s">
        <v>3</v>
      </c>
      <c r="D26" s="11">
        <v>33</v>
      </c>
      <c r="E26" s="145"/>
      <c r="F26" s="140">
        <f>D26*E26</f>
        <v>0</v>
      </c>
    </row>
    <row r="27" spans="1:6" ht="12.75">
      <c r="A27" s="8"/>
      <c r="B27" s="10"/>
      <c r="C27" s="50"/>
      <c r="D27" s="11"/>
      <c r="E27" s="145"/>
      <c r="F27" s="137"/>
    </row>
    <row r="28" spans="1:6" ht="135" customHeight="1">
      <c r="A28" s="21" t="s">
        <v>5</v>
      </c>
      <c r="B28" s="9" t="s">
        <v>66</v>
      </c>
      <c r="C28" s="50"/>
      <c r="D28" s="11"/>
      <c r="E28" s="149"/>
      <c r="F28" s="140"/>
    </row>
    <row r="29" spans="1:6" ht="25.5">
      <c r="A29" s="21"/>
      <c r="B29" s="10" t="s">
        <v>67</v>
      </c>
      <c r="C29" s="50" t="s">
        <v>3</v>
      </c>
      <c r="D29" s="11">
        <v>15</v>
      </c>
      <c r="E29" s="149"/>
      <c r="F29" s="140">
        <f>D29*E29</f>
        <v>0</v>
      </c>
    </row>
    <row r="30" spans="1:6" ht="12.75">
      <c r="A30" s="8"/>
      <c r="B30" s="9"/>
      <c r="C30" s="48"/>
      <c r="D30" s="5"/>
      <c r="E30" s="145"/>
      <c r="F30" s="135"/>
    </row>
    <row r="31" spans="1:6" s="35" customFormat="1" ht="15">
      <c r="A31" s="36" t="s">
        <v>80</v>
      </c>
      <c r="B31" s="37" t="s">
        <v>24</v>
      </c>
      <c r="C31" s="53"/>
      <c r="D31" s="38"/>
      <c r="E31" s="150"/>
      <c r="F31" s="141">
        <f>SUM(F3:F29)</f>
        <v>0</v>
      </c>
    </row>
    <row r="32" spans="1:6" ht="12.75">
      <c r="A32" s="8"/>
      <c r="B32" s="9"/>
      <c r="C32" s="48"/>
      <c r="D32" s="5"/>
      <c r="E32" s="145"/>
      <c r="F32" s="135"/>
    </row>
    <row r="33" spans="1:6" s="35" customFormat="1" ht="15">
      <c r="A33" s="32" t="s">
        <v>81</v>
      </c>
      <c r="B33" s="33" t="s">
        <v>27</v>
      </c>
      <c r="C33" s="54"/>
      <c r="D33" s="34"/>
      <c r="E33" s="151"/>
      <c r="F33" s="142"/>
    </row>
    <row r="34" spans="1:6" ht="12.75">
      <c r="A34" s="8"/>
      <c r="B34" s="9" t="s">
        <v>56</v>
      </c>
      <c r="C34" s="48"/>
      <c r="D34" s="5"/>
      <c r="E34" s="145"/>
      <c r="F34" s="135"/>
    </row>
    <row r="35" spans="1:6" ht="12.75">
      <c r="A35" s="8"/>
      <c r="B35" s="9"/>
      <c r="C35" s="48"/>
      <c r="D35" s="5"/>
      <c r="E35" s="145"/>
      <c r="F35" s="135"/>
    </row>
    <row r="36" spans="1:6" ht="39">
      <c r="A36" s="8" t="s">
        <v>2</v>
      </c>
      <c r="B36" s="9" t="s">
        <v>28</v>
      </c>
      <c r="C36" s="48"/>
      <c r="D36" s="5"/>
      <c r="E36" s="145"/>
      <c r="F36" s="135"/>
    </row>
    <row r="37" spans="1:6" ht="12.75">
      <c r="A37" s="8"/>
      <c r="B37" s="9" t="s">
        <v>29</v>
      </c>
      <c r="C37" s="48" t="s">
        <v>25</v>
      </c>
      <c r="D37" s="5">
        <v>35</v>
      </c>
      <c r="E37" s="145"/>
      <c r="F37" s="135">
        <f>D37*E37</f>
        <v>0</v>
      </c>
    </row>
    <row r="38" spans="1:6" ht="12.75">
      <c r="A38" s="8"/>
      <c r="B38" s="9" t="s">
        <v>30</v>
      </c>
      <c r="C38" s="48" t="s">
        <v>25</v>
      </c>
      <c r="D38" s="5">
        <v>480</v>
      </c>
      <c r="E38" s="145"/>
      <c r="F38" s="135">
        <f>D38*E38</f>
        <v>0</v>
      </c>
    </row>
    <row r="39" spans="1:6" ht="12.75">
      <c r="A39" s="8"/>
      <c r="B39" s="9" t="s">
        <v>31</v>
      </c>
      <c r="C39" s="48" t="s">
        <v>25</v>
      </c>
      <c r="D39" s="5">
        <v>120</v>
      </c>
      <c r="E39" s="145"/>
      <c r="F39" s="135">
        <f>D39*E39</f>
        <v>0</v>
      </c>
    </row>
    <row r="40" spans="1:6" ht="12.75">
      <c r="A40" s="8"/>
      <c r="B40" s="9" t="s">
        <v>32</v>
      </c>
      <c r="C40" s="48" t="s">
        <v>25</v>
      </c>
      <c r="D40" s="5">
        <v>80</v>
      </c>
      <c r="E40" s="145"/>
      <c r="F40" s="135">
        <f>D40*E40</f>
        <v>0</v>
      </c>
    </row>
    <row r="41" spans="1:6" ht="12.75">
      <c r="A41" s="8"/>
      <c r="B41" s="9" t="s">
        <v>33</v>
      </c>
      <c r="C41" s="48" t="s">
        <v>25</v>
      </c>
      <c r="D41" s="5">
        <v>230</v>
      </c>
      <c r="E41" s="145"/>
      <c r="F41" s="135">
        <f>D41*E41</f>
        <v>0</v>
      </c>
    </row>
    <row r="42" spans="1:6" ht="12.75">
      <c r="A42" s="8"/>
      <c r="B42" s="9"/>
      <c r="C42" s="48"/>
      <c r="D42" s="5"/>
      <c r="E42" s="145"/>
      <c r="F42" s="135"/>
    </row>
    <row r="43" spans="1:6" ht="51.75">
      <c r="A43" s="12" t="s">
        <v>4</v>
      </c>
      <c r="B43" s="25" t="s">
        <v>1</v>
      </c>
      <c r="C43" s="23"/>
      <c r="D43" s="26"/>
      <c r="E43" s="147"/>
      <c r="F43" s="138"/>
    </row>
    <row r="44" spans="1:6" ht="12.75">
      <c r="A44" s="12"/>
      <c r="B44" s="25" t="s">
        <v>34</v>
      </c>
      <c r="C44" s="23" t="s">
        <v>25</v>
      </c>
      <c r="D44" s="26">
        <v>36</v>
      </c>
      <c r="E44" s="147"/>
      <c r="F44" s="135">
        <f>D44*E44</f>
        <v>0</v>
      </c>
    </row>
    <row r="45" spans="1:6" ht="12.75">
      <c r="A45" s="12"/>
      <c r="B45" s="25" t="s">
        <v>96</v>
      </c>
      <c r="C45" s="23" t="s">
        <v>25</v>
      </c>
      <c r="D45" s="26">
        <v>36</v>
      </c>
      <c r="E45" s="147"/>
      <c r="F45" s="135">
        <f>D45*E45</f>
        <v>0</v>
      </c>
    </row>
    <row r="46" spans="1:6" ht="12.75">
      <c r="A46" s="12"/>
      <c r="B46" s="25"/>
      <c r="C46" s="23"/>
      <c r="D46" s="26"/>
      <c r="E46" s="147"/>
      <c r="F46" s="138"/>
    </row>
    <row r="47" spans="1:6" ht="39">
      <c r="A47" s="8" t="s">
        <v>5</v>
      </c>
      <c r="B47" s="9" t="s">
        <v>35</v>
      </c>
      <c r="C47" s="48"/>
      <c r="D47" s="5"/>
      <c r="E47" s="145"/>
      <c r="F47" s="135"/>
    </row>
    <row r="48" spans="1:6" ht="12.75">
      <c r="A48" s="8"/>
      <c r="B48" s="9" t="s">
        <v>36</v>
      </c>
      <c r="C48" s="48" t="s">
        <v>25</v>
      </c>
      <c r="D48" s="5">
        <v>180</v>
      </c>
      <c r="E48" s="145"/>
      <c r="F48" s="135">
        <f>D48*E48</f>
        <v>0</v>
      </c>
    </row>
    <row r="49" spans="1:6" ht="12.75">
      <c r="A49" s="8"/>
      <c r="B49" s="9" t="s">
        <v>84</v>
      </c>
      <c r="C49" s="48" t="s">
        <v>25</v>
      </c>
      <c r="D49" s="5">
        <v>130</v>
      </c>
      <c r="E49" s="145"/>
      <c r="F49" s="135">
        <f>D49*E49</f>
        <v>0</v>
      </c>
    </row>
    <row r="50" spans="1:6" ht="12.75">
      <c r="A50" s="8"/>
      <c r="B50" s="9"/>
      <c r="C50" s="48"/>
      <c r="D50" s="5"/>
      <c r="E50" s="145"/>
      <c r="F50" s="135"/>
    </row>
    <row r="51" spans="1:6" ht="39">
      <c r="A51" s="8" t="s">
        <v>6</v>
      </c>
      <c r="B51" s="9" t="s">
        <v>37</v>
      </c>
      <c r="C51" s="48"/>
      <c r="D51" s="5"/>
      <c r="E51" s="145"/>
      <c r="F51" s="135"/>
    </row>
    <row r="52" spans="1:6" ht="12.75">
      <c r="A52" s="8"/>
      <c r="B52" s="9" t="s">
        <v>36</v>
      </c>
      <c r="C52" s="48" t="s">
        <v>25</v>
      </c>
      <c r="D52" s="5">
        <v>290</v>
      </c>
      <c r="E52" s="145"/>
      <c r="F52" s="135">
        <f>D52*E52</f>
        <v>0</v>
      </c>
    </row>
    <row r="53" spans="1:6" ht="12.75">
      <c r="A53" s="8"/>
      <c r="B53" s="9"/>
      <c r="C53" s="48"/>
      <c r="D53" s="5"/>
      <c r="E53" s="145"/>
      <c r="F53" s="135"/>
    </row>
    <row r="54" spans="1:6" ht="39">
      <c r="A54" s="12" t="s">
        <v>7</v>
      </c>
      <c r="B54" s="28" t="s">
        <v>38</v>
      </c>
      <c r="C54" s="23"/>
      <c r="D54" s="26"/>
      <c r="E54" s="147"/>
      <c r="F54" s="138"/>
    </row>
    <row r="55" spans="1:6" ht="12.75">
      <c r="A55" s="12"/>
      <c r="B55" s="28" t="s">
        <v>39</v>
      </c>
      <c r="C55" s="23" t="s">
        <v>25</v>
      </c>
      <c r="D55" s="26">
        <v>15</v>
      </c>
      <c r="E55" s="147"/>
      <c r="F55" s="135">
        <f>D55*E55</f>
        <v>0</v>
      </c>
    </row>
    <row r="56" spans="1:6" ht="12.75">
      <c r="A56" s="8"/>
      <c r="B56" s="9" t="s">
        <v>56</v>
      </c>
      <c r="C56" s="48"/>
      <c r="D56" s="5"/>
      <c r="E56" s="145"/>
      <c r="F56" s="135"/>
    </row>
    <row r="57" spans="1:6" ht="25.5">
      <c r="A57" s="8" t="s">
        <v>8</v>
      </c>
      <c r="B57" s="9" t="s">
        <v>41</v>
      </c>
      <c r="C57" s="48"/>
      <c r="D57" s="5"/>
      <c r="E57" s="145"/>
      <c r="F57" s="135"/>
    </row>
    <row r="58" spans="1:6" ht="12.75">
      <c r="A58" s="8"/>
      <c r="B58" s="9" t="s">
        <v>42</v>
      </c>
      <c r="C58" s="48" t="s">
        <v>3</v>
      </c>
      <c r="D58" s="5">
        <v>24</v>
      </c>
      <c r="E58" s="145"/>
      <c r="F58" s="135">
        <f>D58*E58</f>
        <v>0</v>
      </c>
    </row>
    <row r="59" spans="1:6" ht="12.75">
      <c r="A59" s="8"/>
      <c r="B59" s="9"/>
      <c r="C59" s="48"/>
      <c r="D59" s="5"/>
      <c r="E59" s="145"/>
      <c r="F59" s="135"/>
    </row>
    <row r="60" spans="1:6" ht="51.75">
      <c r="A60" s="8" t="s">
        <v>9</v>
      </c>
      <c r="B60" s="9" t="s">
        <v>76</v>
      </c>
      <c r="C60" s="48"/>
      <c r="D60" s="5"/>
      <c r="E60" s="145"/>
      <c r="F60" s="135"/>
    </row>
    <row r="61" spans="1:6" ht="12.75">
      <c r="A61" s="8"/>
      <c r="B61" s="9" t="s">
        <v>61</v>
      </c>
      <c r="C61" s="48" t="s">
        <v>3</v>
      </c>
      <c r="D61" s="5">
        <v>12</v>
      </c>
      <c r="E61" s="145"/>
      <c r="F61" s="135">
        <f>D61*E61</f>
        <v>0</v>
      </c>
    </row>
    <row r="62" spans="1:6" ht="12.75">
      <c r="A62" s="8"/>
      <c r="B62" s="9"/>
      <c r="C62" s="48"/>
      <c r="D62" s="5"/>
      <c r="E62" s="145"/>
      <c r="F62" s="135"/>
    </row>
    <row r="63" spans="1:6" ht="39">
      <c r="A63" s="8" t="s">
        <v>10</v>
      </c>
      <c r="B63" s="7" t="s">
        <v>70</v>
      </c>
      <c r="C63" s="55" t="s">
        <v>3</v>
      </c>
      <c r="D63" s="45">
        <v>27</v>
      </c>
      <c r="E63" s="152"/>
      <c r="F63" s="135">
        <f>D63*E63</f>
        <v>0</v>
      </c>
    </row>
    <row r="64" spans="1:6" ht="12.75">
      <c r="A64" s="8"/>
      <c r="B64" s="7"/>
      <c r="C64" s="55"/>
      <c r="D64" s="45"/>
      <c r="E64" s="152"/>
      <c r="F64" s="137"/>
    </row>
    <row r="65" spans="1:6" ht="39">
      <c r="A65" s="8" t="s">
        <v>11</v>
      </c>
      <c r="B65" s="7" t="s">
        <v>71</v>
      </c>
      <c r="C65" s="55" t="s">
        <v>3</v>
      </c>
      <c r="D65" s="45">
        <v>18</v>
      </c>
      <c r="E65" s="152"/>
      <c r="F65" s="135">
        <f>D65*E65</f>
        <v>0</v>
      </c>
    </row>
    <row r="66" spans="1:6" ht="12.75">
      <c r="A66" s="8"/>
      <c r="B66" s="7"/>
      <c r="C66" s="55"/>
      <c r="D66" s="45"/>
      <c r="E66" s="152"/>
      <c r="F66" s="137"/>
    </row>
    <row r="67" spans="1:6" ht="39">
      <c r="A67" s="8" t="s">
        <v>12</v>
      </c>
      <c r="B67" s="9" t="s">
        <v>77</v>
      </c>
      <c r="C67" s="48"/>
      <c r="D67" s="5"/>
      <c r="E67" s="145"/>
      <c r="F67" s="135"/>
    </row>
    <row r="68" spans="1:6" ht="12.75">
      <c r="A68" s="8"/>
      <c r="B68" s="9" t="s">
        <v>40</v>
      </c>
      <c r="C68" s="48" t="s">
        <v>3</v>
      </c>
      <c r="D68" s="5">
        <v>12</v>
      </c>
      <c r="E68" s="145"/>
      <c r="F68" s="135">
        <f>D68*E68</f>
        <v>0</v>
      </c>
    </row>
    <row r="69" spans="1:6" ht="12.75">
      <c r="A69" s="8"/>
      <c r="B69" s="9"/>
      <c r="C69" s="48"/>
      <c r="D69" s="5"/>
      <c r="E69" s="145"/>
      <c r="F69" s="135"/>
    </row>
    <row r="70" spans="1:6" ht="12.75">
      <c r="A70" s="8" t="s">
        <v>13</v>
      </c>
      <c r="B70" s="9" t="s">
        <v>68</v>
      </c>
      <c r="C70" s="48" t="s">
        <v>3</v>
      </c>
      <c r="D70" s="5">
        <v>12</v>
      </c>
      <c r="E70" s="145"/>
      <c r="F70" s="135">
        <f>D70*E70</f>
        <v>0</v>
      </c>
    </row>
    <row r="71" spans="1:6" ht="12">
      <c r="A71" s="27"/>
      <c r="B71" s="16"/>
      <c r="C71" s="56"/>
      <c r="D71" s="22"/>
      <c r="E71" s="153"/>
      <c r="F71" s="96"/>
    </row>
    <row r="72" spans="1:6" ht="39">
      <c r="A72" s="8" t="s">
        <v>14</v>
      </c>
      <c r="B72" s="9" t="s">
        <v>43</v>
      </c>
      <c r="C72" s="48"/>
      <c r="D72" s="5"/>
      <c r="E72" s="145"/>
      <c r="F72" s="135"/>
    </row>
    <row r="73" spans="1:6" ht="12.75">
      <c r="A73" s="8"/>
      <c r="B73" s="9" t="s">
        <v>44</v>
      </c>
      <c r="C73" s="50" t="s">
        <v>25</v>
      </c>
      <c r="D73" s="5">
        <v>120</v>
      </c>
      <c r="E73" s="154"/>
      <c r="F73" s="135">
        <f>D73*E73</f>
        <v>0</v>
      </c>
    </row>
    <row r="74" spans="1:6" ht="12.75">
      <c r="A74" s="8"/>
      <c r="B74" s="9" t="s">
        <v>45</v>
      </c>
      <c r="C74" s="48" t="s">
        <v>25</v>
      </c>
      <c r="D74" s="5">
        <v>150</v>
      </c>
      <c r="E74" s="145"/>
      <c r="F74" s="135">
        <f>D74*E74</f>
        <v>0</v>
      </c>
    </row>
    <row r="75" spans="1:6" ht="12.75">
      <c r="A75" s="8"/>
      <c r="B75" s="9" t="s">
        <v>56</v>
      </c>
      <c r="C75" s="48"/>
      <c r="D75" s="5"/>
      <c r="E75" s="145"/>
      <c r="F75" s="135"/>
    </row>
    <row r="76" spans="1:6" ht="39">
      <c r="A76" s="8" t="s">
        <v>15</v>
      </c>
      <c r="B76" s="9" t="s">
        <v>46</v>
      </c>
      <c r="C76" s="48" t="s">
        <v>3</v>
      </c>
      <c r="D76" s="5">
        <v>48</v>
      </c>
      <c r="E76" s="145"/>
      <c r="F76" s="135">
        <f>D76*E76</f>
        <v>0</v>
      </c>
    </row>
    <row r="77" spans="1:6" ht="12.75">
      <c r="A77" s="8"/>
      <c r="B77" s="9" t="s">
        <v>56</v>
      </c>
      <c r="C77" s="48"/>
      <c r="D77" s="5"/>
      <c r="E77" s="145"/>
      <c r="F77" s="135"/>
    </row>
    <row r="78" spans="1:6" ht="25.5">
      <c r="A78" s="8" t="s">
        <v>16</v>
      </c>
      <c r="B78" s="9" t="s">
        <v>47</v>
      </c>
      <c r="C78" s="48" t="s">
        <v>3</v>
      </c>
      <c r="D78" s="5">
        <v>12</v>
      </c>
      <c r="E78" s="145"/>
      <c r="F78" s="135">
        <f>D78*E78</f>
        <v>0</v>
      </c>
    </row>
    <row r="79" spans="1:6" ht="12.75">
      <c r="A79" s="8"/>
      <c r="B79" s="9"/>
      <c r="C79" s="48"/>
      <c r="D79" s="5"/>
      <c r="E79" s="145"/>
      <c r="F79" s="135"/>
    </row>
    <row r="80" spans="1:6" ht="29.25" customHeight="1">
      <c r="A80" s="12" t="s">
        <v>17</v>
      </c>
      <c r="B80" s="28" t="s">
        <v>48</v>
      </c>
      <c r="C80" s="23"/>
      <c r="D80" s="24"/>
      <c r="E80" s="147"/>
      <c r="F80" s="139"/>
    </row>
    <row r="81" spans="1:6" ht="12.75">
      <c r="A81" s="12"/>
      <c r="B81" s="31" t="s">
        <v>69</v>
      </c>
      <c r="C81" s="23" t="s">
        <v>3</v>
      </c>
      <c r="D81" s="24">
        <v>12</v>
      </c>
      <c r="E81" s="147"/>
      <c r="F81" s="135">
        <f>D81*E81</f>
        <v>0</v>
      </c>
    </row>
    <row r="82" spans="1:6" ht="12.75">
      <c r="A82" s="12"/>
      <c r="B82" s="31" t="s">
        <v>85</v>
      </c>
      <c r="C82" s="23" t="s">
        <v>3</v>
      </c>
      <c r="D82" s="24">
        <v>1</v>
      </c>
      <c r="E82" s="147"/>
      <c r="F82" s="135">
        <f>D82*E82</f>
        <v>0</v>
      </c>
    </row>
    <row r="83" spans="1:6" ht="12.75">
      <c r="A83" s="12"/>
      <c r="B83" s="31"/>
      <c r="C83" s="23"/>
      <c r="D83" s="24"/>
      <c r="E83" s="147"/>
      <c r="F83" s="135"/>
    </row>
    <row r="84" spans="1:6" ht="39">
      <c r="A84" s="12" t="s">
        <v>18</v>
      </c>
      <c r="B84" s="31" t="s">
        <v>106</v>
      </c>
      <c r="C84" s="23"/>
      <c r="D84" s="24"/>
      <c r="E84" s="147"/>
      <c r="F84" s="135"/>
    </row>
    <row r="85" spans="1:6" ht="12.75">
      <c r="A85" s="12"/>
      <c r="B85" s="31" t="s">
        <v>19</v>
      </c>
      <c r="C85" s="23" t="s">
        <v>25</v>
      </c>
      <c r="D85" s="24">
        <v>10</v>
      </c>
      <c r="E85" s="147"/>
      <c r="F85" s="135">
        <f>D85*E85</f>
        <v>0</v>
      </c>
    </row>
    <row r="86" spans="1:6" ht="12.75">
      <c r="A86" s="12"/>
      <c r="B86" s="31"/>
      <c r="C86" s="23"/>
      <c r="D86" s="24"/>
      <c r="E86" s="147"/>
      <c r="F86" s="137"/>
    </row>
    <row r="87" spans="1:6" ht="12.75">
      <c r="A87" s="8" t="s">
        <v>20</v>
      </c>
      <c r="B87" s="9" t="s">
        <v>107</v>
      </c>
      <c r="C87" s="48"/>
      <c r="D87" s="5"/>
      <c r="E87" s="145"/>
      <c r="F87" s="135"/>
    </row>
    <row r="88" spans="1:6" ht="78">
      <c r="A88" s="8"/>
      <c r="B88" s="9" t="s">
        <v>108</v>
      </c>
      <c r="C88" s="48"/>
      <c r="D88" s="5"/>
      <c r="E88" s="145"/>
      <c r="F88" s="135"/>
    </row>
    <row r="89" spans="1:6" ht="64.5">
      <c r="A89" s="8"/>
      <c r="B89" s="9" t="s">
        <v>110</v>
      </c>
      <c r="C89" s="48"/>
      <c r="D89" s="5"/>
      <c r="E89" s="145"/>
      <c r="F89" s="135"/>
    </row>
    <row r="90" spans="1:6" ht="78">
      <c r="A90" s="8"/>
      <c r="B90" s="29" t="s">
        <v>109</v>
      </c>
      <c r="C90" s="48"/>
      <c r="D90" s="5"/>
      <c r="E90" s="145" t="s">
        <v>59</v>
      </c>
      <c r="F90" s="135"/>
    </row>
    <row r="91" spans="1:6" ht="25.5">
      <c r="A91" s="8"/>
      <c r="B91" s="29" t="s">
        <v>111</v>
      </c>
      <c r="C91" s="48"/>
      <c r="D91" s="5"/>
      <c r="E91" s="145"/>
      <c r="F91" s="135"/>
    </row>
    <row r="92" spans="1:6" ht="25.5">
      <c r="A92" s="8"/>
      <c r="B92" s="29" t="s">
        <v>112</v>
      </c>
      <c r="C92" s="48"/>
      <c r="D92" s="5"/>
      <c r="E92" s="145"/>
      <c r="F92" s="135"/>
    </row>
    <row r="93" spans="1:6" ht="17.25" customHeight="1">
      <c r="A93" s="8"/>
      <c r="B93" s="29" t="s">
        <v>113</v>
      </c>
      <c r="C93" s="48"/>
      <c r="D93" s="5"/>
      <c r="E93" s="145"/>
      <c r="F93" s="135"/>
    </row>
    <row r="94" spans="1:6" ht="28.5" customHeight="1">
      <c r="A94" s="8"/>
      <c r="B94" s="29" t="s">
        <v>114</v>
      </c>
      <c r="C94" s="48"/>
      <c r="D94" s="5"/>
      <c r="E94" s="145"/>
      <c r="F94" s="135"/>
    </row>
    <row r="95" spans="1:6" ht="12.75">
      <c r="A95" s="8"/>
      <c r="B95" s="29" t="s">
        <v>0</v>
      </c>
      <c r="C95" s="48"/>
      <c r="D95" s="5"/>
      <c r="E95" s="145"/>
      <c r="F95" s="135"/>
    </row>
    <row r="96" spans="1:6" ht="12.75">
      <c r="A96" s="8"/>
      <c r="B96" s="9" t="s">
        <v>19</v>
      </c>
      <c r="C96" s="48" t="s">
        <v>26</v>
      </c>
      <c r="D96" s="5">
        <v>1</v>
      </c>
      <c r="E96" s="145"/>
      <c r="F96" s="135">
        <f>D96*E96</f>
        <v>0</v>
      </c>
    </row>
    <row r="97" spans="1:6" ht="12.75">
      <c r="A97" s="8"/>
      <c r="B97" s="9"/>
      <c r="C97" s="48"/>
      <c r="D97" s="5"/>
      <c r="E97" s="145"/>
      <c r="F97" s="135"/>
    </row>
    <row r="98" spans="1:6" ht="12.75">
      <c r="A98" s="8" t="s">
        <v>21</v>
      </c>
      <c r="B98" s="9" t="s">
        <v>115</v>
      </c>
      <c r="C98" s="48"/>
      <c r="D98" s="5"/>
      <c r="E98" s="145"/>
      <c r="F98" s="135"/>
    </row>
    <row r="99" spans="1:6" ht="25.5">
      <c r="A99" s="8"/>
      <c r="B99" s="9" t="s">
        <v>116</v>
      </c>
      <c r="C99" s="48"/>
      <c r="D99" s="5"/>
      <c r="E99" s="145"/>
      <c r="F99" s="135"/>
    </row>
    <row r="100" spans="1:6" ht="64.5">
      <c r="A100" s="8"/>
      <c r="B100" s="9" t="s">
        <v>117</v>
      </c>
      <c r="C100" s="48"/>
      <c r="D100" s="5"/>
      <c r="E100" s="145"/>
      <c r="F100" s="135"/>
    </row>
    <row r="101" spans="1:6" ht="78">
      <c r="A101" s="8"/>
      <c r="B101" s="29" t="s">
        <v>118</v>
      </c>
      <c r="C101" s="48"/>
      <c r="D101" s="5"/>
      <c r="E101" s="145"/>
      <c r="F101" s="135"/>
    </row>
    <row r="102" spans="1:6" ht="25.5">
      <c r="A102" s="8"/>
      <c r="B102" s="29" t="s">
        <v>121</v>
      </c>
      <c r="C102" s="48"/>
      <c r="D102" s="5"/>
      <c r="E102" s="145"/>
      <c r="F102" s="135"/>
    </row>
    <row r="103" spans="1:6" ht="25.5">
      <c r="A103" s="8"/>
      <c r="B103" s="29" t="s">
        <v>119</v>
      </c>
      <c r="C103" s="48"/>
      <c r="D103" s="5"/>
      <c r="E103" s="145"/>
      <c r="F103" s="135"/>
    </row>
    <row r="104" spans="1:6" ht="17.25" customHeight="1">
      <c r="A104" s="8"/>
      <c r="B104" s="29" t="s">
        <v>113</v>
      </c>
      <c r="C104" s="48"/>
      <c r="D104" s="5"/>
      <c r="E104" s="145"/>
      <c r="F104" s="135"/>
    </row>
    <row r="105" spans="1:6" ht="28.5" customHeight="1">
      <c r="A105" s="8"/>
      <c r="B105" s="29" t="s">
        <v>120</v>
      </c>
      <c r="C105" s="48"/>
      <c r="D105" s="5"/>
      <c r="E105" s="145"/>
      <c r="F105" s="135"/>
    </row>
    <row r="106" spans="1:6" ht="12.75">
      <c r="A106" s="8"/>
      <c r="B106" s="29" t="s">
        <v>0</v>
      </c>
      <c r="C106" s="48"/>
      <c r="D106" s="5"/>
      <c r="E106" s="145"/>
      <c r="F106" s="135"/>
    </row>
    <row r="107" spans="1:6" ht="12.75">
      <c r="A107" s="8"/>
      <c r="B107" s="9" t="s">
        <v>19</v>
      </c>
      <c r="C107" s="48" t="s">
        <v>26</v>
      </c>
      <c r="D107" s="5">
        <v>2</v>
      </c>
      <c r="E107" s="145"/>
      <c r="F107" s="135">
        <f>D107*E107</f>
        <v>0</v>
      </c>
    </row>
    <row r="108" spans="1:6" ht="12.75">
      <c r="A108" s="8"/>
      <c r="B108" s="9"/>
      <c r="C108" s="48"/>
      <c r="D108" s="5"/>
      <c r="E108" s="145"/>
      <c r="F108" s="135"/>
    </row>
    <row r="109" spans="1:6" ht="25.5">
      <c r="A109" s="8" t="s">
        <v>22</v>
      </c>
      <c r="B109" s="9" t="s">
        <v>49</v>
      </c>
      <c r="C109" s="48" t="s">
        <v>59</v>
      </c>
      <c r="D109" s="3"/>
      <c r="E109" s="145"/>
      <c r="F109" s="134" t="s">
        <v>59</v>
      </c>
    </row>
    <row r="110" spans="1:6" ht="12.75">
      <c r="A110" s="8"/>
      <c r="B110" s="9" t="s">
        <v>19</v>
      </c>
      <c r="C110" s="48" t="s">
        <v>3</v>
      </c>
      <c r="D110" s="3">
        <v>1</v>
      </c>
      <c r="E110" s="145"/>
      <c r="F110" s="135">
        <f>D110*E110</f>
        <v>0</v>
      </c>
    </row>
    <row r="111" spans="1:6" ht="12.75">
      <c r="A111" s="8"/>
      <c r="B111" s="9"/>
      <c r="C111" s="48"/>
      <c r="D111" s="3"/>
      <c r="E111" s="145"/>
      <c r="F111" s="134"/>
    </row>
    <row r="112" spans="1:6" ht="39">
      <c r="A112" s="8" t="s">
        <v>23</v>
      </c>
      <c r="B112" s="9" t="s">
        <v>86</v>
      </c>
      <c r="C112" s="48" t="s">
        <v>3</v>
      </c>
      <c r="D112" s="3">
        <v>1</v>
      </c>
      <c r="E112" s="145"/>
      <c r="F112" s="135">
        <f>D112*E112</f>
        <v>0</v>
      </c>
    </row>
    <row r="113" spans="1:6" ht="12.75">
      <c r="A113" s="8"/>
      <c r="B113" s="9"/>
      <c r="C113" s="48"/>
      <c r="D113" s="3"/>
      <c r="E113" s="145"/>
      <c r="F113" s="134"/>
    </row>
    <row r="114" spans="1:6" ht="12.75">
      <c r="A114" s="8"/>
      <c r="B114" s="9"/>
      <c r="C114" s="48"/>
      <c r="D114" s="3"/>
      <c r="E114" s="145"/>
      <c r="F114" s="134"/>
    </row>
    <row r="115" spans="1:6" ht="12.75">
      <c r="A115" s="8" t="s">
        <v>72</v>
      </c>
      <c r="B115" s="9" t="s">
        <v>78</v>
      </c>
      <c r="C115" s="48"/>
      <c r="D115" s="3"/>
      <c r="E115" s="145"/>
      <c r="F115" s="134"/>
    </row>
    <row r="116" spans="1:6" ht="12.75">
      <c r="A116" s="8"/>
      <c r="B116" s="9"/>
      <c r="C116" s="48" t="s">
        <v>26</v>
      </c>
      <c r="D116" s="3">
        <v>1</v>
      </c>
      <c r="E116" s="145"/>
      <c r="F116" s="135">
        <f>D116*E116</f>
        <v>0</v>
      </c>
    </row>
    <row r="117" spans="1:6" ht="12.75">
      <c r="A117" s="8"/>
      <c r="B117" s="9"/>
      <c r="C117" s="48"/>
      <c r="D117" s="3"/>
      <c r="E117" s="145"/>
      <c r="F117" s="134"/>
    </row>
    <row r="118" spans="1:6" ht="39">
      <c r="A118" s="8" t="s">
        <v>73</v>
      </c>
      <c r="B118" s="9" t="s">
        <v>50</v>
      </c>
      <c r="C118" s="48" t="s">
        <v>59</v>
      </c>
      <c r="D118" s="3"/>
      <c r="E118" s="145"/>
      <c r="F118" s="134"/>
    </row>
    <row r="119" spans="1:6" ht="12.75">
      <c r="A119" s="8"/>
      <c r="B119" s="9" t="s">
        <v>74</v>
      </c>
      <c r="C119" s="48" t="s">
        <v>90</v>
      </c>
      <c r="D119" s="3"/>
      <c r="E119" s="145"/>
      <c r="F119" s="135">
        <f>SUM(F37:F116)*(E119/100)</f>
        <v>0</v>
      </c>
    </row>
    <row r="120" spans="1:6" s="35" customFormat="1" ht="15">
      <c r="A120" s="36" t="s">
        <v>81</v>
      </c>
      <c r="B120" s="37" t="s">
        <v>51</v>
      </c>
      <c r="C120" s="57"/>
      <c r="D120" s="40"/>
      <c r="E120" s="155"/>
      <c r="F120" s="141">
        <f>SUM(F37:F119)</f>
        <v>0</v>
      </c>
    </row>
    <row r="121" spans="1:6" ht="12.75">
      <c r="A121" s="8"/>
      <c r="B121" s="9" t="s">
        <v>56</v>
      </c>
      <c r="C121" s="48"/>
      <c r="D121" s="5"/>
      <c r="E121" s="145"/>
      <c r="F121" s="135"/>
    </row>
  </sheetData>
  <sheetProtection/>
  <printOptions/>
  <pageMargins left="0.45" right="0.75" top="1" bottom="1" header="0" footer="0"/>
  <pageSetup horizontalDpi="300" verticalDpi="300" orientation="portrait" paperSize="9" scale="95"/>
  <headerFooter alignWithMargins="0">
    <oddHeader>&amp;LOrtopedska bolnišnica Valdoltra&amp;CUreditev sanitarij v Ortopedski 
bolnišnici Valdoltra paviljon B
&amp;RPZI - elektroinstalacije
</oddHeader>
    <oddFooter>&amp;R&amp;P/&amp;N</oddFooter>
  </headerFooter>
  <rowBreaks count="1" manualBreakCount="1">
    <brk id="31" max="255" man="1"/>
  </rowBreaks>
  <colBreaks count="1" manualBreakCount="1">
    <brk id="6" max="65535" man="1"/>
  </colBreaks>
</worksheet>
</file>

<file path=xl/worksheets/sheet2.xml><?xml version="1.0" encoding="utf-8"?>
<worksheet xmlns="http://schemas.openxmlformats.org/spreadsheetml/2006/main" xmlns:r="http://schemas.openxmlformats.org/officeDocument/2006/relationships">
  <dimension ref="A1:M19"/>
  <sheetViews>
    <sheetView zoomScale="150" zoomScaleNormal="150" workbookViewId="0" topLeftCell="A1">
      <selection activeCell="E14" sqref="E14"/>
    </sheetView>
  </sheetViews>
  <sheetFormatPr defaultColWidth="8.8515625" defaultRowHeight="12.75"/>
  <cols>
    <col min="1" max="1" width="6.28125" style="83" customWidth="1"/>
    <col min="2" max="2" width="45.28125" style="0" customWidth="1"/>
    <col min="3" max="3" width="5.421875" style="46" customWidth="1"/>
    <col min="4" max="4" width="5.140625" style="79" customWidth="1"/>
    <col min="5" max="5" width="10.140625" style="167" customWidth="1"/>
    <col min="6" max="6" width="13.28125" style="96" customWidth="1"/>
  </cols>
  <sheetData>
    <row r="1" spans="1:6" s="44" customFormat="1" ht="15.75">
      <c r="A1" s="87" t="s">
        <v>93</v>
      </c>
      <c r="B1" s="85" t="s">
        <v>92</v>
      </c>
      <c r="C1" s="97"/>
      <c r="D1" s="86"/>
      <c r="E1" s="156"/>
      <c r="F1" s="88"/>
    </row>
    <row r="2" spans="1:6" ht="12.75">
      <c r="A2" s="80"/>
      <c r="B2" s="58"/>
      <c r="C2" s="98"/>
      <c r="D2" s="72"/>
      <c r="E2" s="157"/>
      <c r="F2" s="89"/>
    </row>
    <row r="3" spans="1:6" ht="12.75">
      <c r="A3" s="80"/>
      <c r="B3" s="59" t="s">
        <v>87</v>
      </c>
      <c r="C3" s="99"/>
      <c r="D3" s="73"/>
      <c r="E3" s="158"/>
      <c r="F3" s="90"/>
    </row>
    <row r="4" spans="1:12" ht="12.75">
      <c r="A4" s="81"/>
      <c r="B4" s="60"/>
      <c r="C4" s="100"/>
      <c r="D4" s="74"/>
      <c r="E4" s="159"/>
      <c r="F4" s="91"/>
      <c r="G4" s="61"/>
      <c r="H4" s="61"/>
      <c r="I4" s="61"/>
      <c r="J4" s="61"/>
      <c r="K4" s="61"/>
      <c r="L4" s="61"/>
    </row>
    <row r="5" spans="1:12" ht="19.5" customHeight="1">
      <c r="A5" s="81"/>
      <c r="B5" s="62" t="s">
        <v>123</v>
      </c>
      <c r="C5" s="101"/>
      <c r="D5" s="75"/>
      <c r="E5" s="160"/>
      <c r="F5" s="92"/>
      <c r="G5" s="61"/>
      <c r="H5" s="61"/>
      <c r="I5" s="61"/>
      <c r="J5" s="61"/>
      <c r="K5" s="61"/>
      <c r="L5" s="61"/>
    </row>
    <row r="6" spans="1:13" ht="12.75">
      <c r="A6" s="81"/>
      <c r="B6" s="63"/>
      <c r="C6" s="102"/>
      <c r="D6" s="75"/>
      <c r="E6" s="160"/>
      <c r="F6" s="92"/>
      <c r="G6" s="61"/>
      <c r="H6" s="61"/>
      <c r="I6" s="61"/>
      <c r="J6" s="61"/>
      <c r="K6" s="61"/>
      <c r="L6" s="61"/>
      <c r="M6" s="61"/>
    </row>
    <row r="7" spans="1:13" ht="12.75">
      <c r="A7" s="81"/>
      <c r="B7" s="66"/>
      <c r="C7" s="104"/>
      <c r="D7" s="76"/>
      <c r="E7" s="161"/>
      <c r="F7" s="93"/>
      <c r="G7" s="64"/>
      <c r="H7" s="64"/>
      <c r="I7" s="64"/>
      <c r="J7" s="64"/>
      <c r="K7" s="64"/>
      <c r="L7" s="64"/>
      <c r="M7" s="65"/>
    </row>
    <row r="8" spans="1:13" ht="25.5">
      <c r="A8" s="81">
        <v>1</v>
      </c>
      <c r="B8" s="67" t="s">
        <v>88</v>
      </c>
      <c r="C8" s="105"/>
      <c r="D8" s="74"/>
      <c r="E8" s="159"/>
      <c r="F8" s="91"/>
      <c r="G8" s="64"/>
      <c r="H8" s="64"/>
      <c r="I8" s="64"/>
      <c r="J8" s="64"/>
      <c r="K8" s="64"/>
      <c r="L8" s="64"/>
      <c r="M8" s="65"/>
    </row>
    <row r="9" spans="1:13" ht="12.75">
      <c r="A9" s="81"/>
      <c r="B9" s="68" t="s">
        <v>89</v>
      </c>
      <c r="C9" s="106" t="s">
        <v>25</v>
      </c>
      <c r="D9" s="77">
        <v>240</v>
      </c>
      <c r="E9" s="162"/>
      <c r="F9" s="91">
        <f>D9*E9</f>
        <v>0</v>
      </c>
      <c r="G9" s="64"/>
      <c r="H9" s="64"/>
      <c r="I9" s="64"/>
      <c r="J9" s="64"/>
      <c r="K9" s="64"/>
      <c r="L9" s="64"/>
      <c r="M9" s="65"/>
    </row>
    <row r="10" spans="1:13" ht="12.75">
      <c r="A10" s="81"/>
      <c r="B10" s="68"/>
      <c r="C10" s="106"/>
      <c r="D10" s="77"/>
      <c r="E10" s="162"/>
      <c r="F10" s="94"/>
      <c r="G10" s="64"/>
      <c r="H10" s="64"/>
      <c r="I10" s="64"/>
      <c r="J10" s="64"/>
      <c r="K10" s="64"/>
      <c r="L10" s="64"/>
      <c r="M10" s="65"/>
    </row>
    <row r="11" spans="1:6" ht="51.75">
      <c r="A11" s="12" t="s">
        <v>122</v>
      </c>
      <c r="B11" s="25" t="s">
        <v>1</v>
      </c>
      <c r="C11" s="23"/>
      <c r="D11" s="26"/>
      <c r="E11" s="163"/>
      <c r="F11" s="14"/>
    </row>
    <row r="12" spans="1:6" ht="12.75">
      <c r="A12" s="12"/>
      <c r="B12" s="25" t="s">
        <v>34</v>
      </c>
      <c r="C12" s="23" t="s">
        <v>25</v>
      </c>
      <c r="D12" s="26">
        <v>36</v>
      </c>
      <c r="E12" s="163"/>
      <c r="F12" s="91">
        <f>D12*E12</f>
        <v>0</v>
      </c>
    </row>
    <row r="13" spans="1:6" ht="12.75">
      <c r="A13" s="12"/>
      <c r="B13" s="25" t="s">
        <v>96</v>
      </c>
      <c r="C13" s="23" t="s">
        <v>25</v>
      </c>
      <c r="D13" s="26">
        <v>45</v>
      </c>
      <c r="E13" s="163"/>
      <c r="F13" s="91">
        <f>D13*E13</f>
        <v>0</v>
      </c>
    </row>
    <row r="14" spans="1:13" ht="12.75">
      <c r="A14" s="81"/>
      <c r="B14" s="66"/>
      <c r="C14" s="104"/>
      <c r="D14" s="76"/>
      <c r="E14" s="161"/>
      <c r="F14" s="93"/>
      <c r="G14" s="64"/>
      <c r="H14" s="64"/>
      <c r="I14" s="64"/>
      <c r="J14" s="64"/>
      <c r="K14" s="64"/>
      <c r="L14" s="64"/>
      <c r="M14" s="65"/>
    </row>
    <row r="15" spans="1:13" ht="27.75" customHeight="1">
      <c r="A15" s="109">
        <v>3</v>
      </c>
      <c r="B15" s="110" t="s">
        <v>91</v>
      </c>
      <c r="C15" s="111" t="s">
        <v>90</v>
      </c>
      <c r="D15" s="112"/>
      <c r="E15" s="164">
        <v>3</v>
      </c>
      <c r="F15" s="113">
        <f>SUM(F3:F13)*(E15/100)</f>
        <v>0</v>
      </c>
      <c r="G15" s="64"/>
      <c r="H15" s="64"/>
      <c r="I15" s="64"/>
      <c r="J15" s="64"/>
      <c r="K15" s="64"/>
      <c r="L15" s="64"/>
      <c r="M15" s="65"/>
    </row>
    <row r="16" spans="1:13" s="116" customFormat="1" ht="30">
      <c r="A16" s="117"/>
      <c r="B16" s="118" t="s">
        <v>94</v>
      </c>
      <c r="C16" s="119"/>
      <c r="D16" s="120" t="s">
        <v>95</v>
      </c>
      <c r="E16" s="165"/>
      <c r="F16" s="121">
        <f>SUM(F3:F15)</f>
        <v>0</v>
      </c>
      <c r="G16" s="114"/>
      <c r="H16" s="114"/>
      <c r="I16" s="114"/>
      <c r="J16" s="114"/>
      <c r="K16" s="114"/>
      <c r="L16" s="114"/>
      <c r="M16" s="115"/>
    </row>
    <row r="17" spans="1:13" ht="12.75">
      <c r="A17" s="81"/>
      <c r="B17" s="69"/>
      <c r="C17" s="103"/>
      <c r="D17" s="74"/>
      <c r="E17" s="159"/>
      <c r="F17" s="91"/>
      <c r="G17" s="64"/>
      <c r="H17" s="64"/>
      <c r="I17" s="64"/>
      <c r="J17" s="64"/>
      <c r="K17" s="64"/>
      <c r="L17" s="64"/>
      <c r="M17" s="65"/>
    </row>
    <row r="18" spans="1:13" ht="12.75">
      <c r="A18" s="81"/>
      <c r="B18" s="70"/>
      <c r="C18" s="107"/>
      <c r="D18" s="75"/>
      <c r="E18" s="160"/>
      <c r="F18" s="92"/>
      <c r="G18" s="64"/>
      <c r="H18" s="64"/>
      <c r="I18" s="64"/>
      <c r="J18" s="64"/>
      <c r="K18" s="64"/>
      <c r="L18" s="64"/>
      <c r="M18" s="65"/>
    </row>
    <row r="19" spans="1:13" ht="12.75">
      <c r="A19" s="82"/>
      <c r="B19" s="61"/>
      <c r="C19" s="108"/>
      <c r="D19" s="78"/>
      <c r="E19" s="166"/>
      <c r="F19" s="95"/>
      <c r="G19" s="71"/>
      <c r="H19" s="64"/>
      <c r="I19" s="64"/>
      <c r="J19" s="64"/>
      <c r="K19" s="64"/>
      <c r="L19" s="64"/>
      <c r="M19" s="65"/>
    </row>
  </sheetData>
  <sheetProtection/>
  <printOptions/>
  <pageMargins left="0.75" right="0.75" top="1" bottom="1" header="0" footer="0"/>
  <pageSetup horizontalDpi="600" verticalDpi="600" orientation="portrait" paperSize="9" scale="94"/>
  <headerFooter alignWithMargins="0">
    <oddHeader>&amp;LOrtopedska bolnišnica Valdoltra&amp;COrtopedska bolnišnica Valdoltra
ureditev sanitarij paviljon B&amp;RPZI elektroinstalacije
</oddHeader>
    <oddFooter>&amp;R&amp;P/&amp;N</oddFooter>
  </headerFooter>
  <colBreaks count="1" manualBreakCount="1">
    <brk id="6" max="65535" man="1"/>
  </colBreaks>
</worksheet>
</file>

<file path=xl/worksheets/sheet3.xml><?xml version="1.0" encoding="utf-8"?>
<worksheet xmlns="http://schemas.openxmlformats.org/spreadsheetml/2006/main" xmlns:r="http://schemas.openxmlformats.org/officeDocument/2006/relationships">
  <dimension ref="B6:F20"/>
  <sheetViews>
    <sheetView zoomScale="150" zoomScaleNormal="150" workbookViewId="0" topLeftCell="A1">
      <selection activeCell="C18" sqref="C18"/>
    </sheetView>
  </sheetViews>
  <sheetFormatPr defaultColWidth="8.8515625" defaultRowHeight="12.75"/>
  <cols>
    <col min="1" max="1" width="7.8515625" style="0" customWidth="1"/>
    <col min="2" max="2" width="3.421875" style="0" customWidth="1"/>
    <col min="3" max="3" width="41.421875" style="0" customWidth="1"/>
    <col min="4" max="4" width="6.7109375" style="0" customWidth="1"/>
    <col min="5" max="5" width="9.140625" style="130" customWidth="1"/>
    <col min="6" max="6" width="13.8515625" style="84" customWidth="1"/>
  </cols>
  <sheetData>
    <row r="6" spans="3:6" s="126" customFormat="1" ht="16.5">
      <c r="C6" s="126" t="s">
        <v>105</v>
      </c>
      <c r="E6" s="129"/>
      <c r="F6" s="127"/>
    </row>
    <row r="10" spans="2:6" s="116" customFormat="1" ht="15">
      <c r="B10" s="116" t="s">
        <v>97</v>
      </c>
      <c r="C10" s="116" t="s">
        <v>98</v>
      </c>
      <c r="E10" s="131"/>
      <c r="F10" s="123">
        <f>'Jaki tok'!F31</f>
        <v>0</v>
      </c>
    </row>
    <row r="11" spans="5:6" s="116" customFormat="1" ht="15">
      <c r="E11" s="131"/>
      <c r="F11" s="123"/>
    </row>
    <row r="12" spans="2:6" s="116" customFormat="1" ht="15">
      <c r="B12" s="116" t="s">
        <v>99</v>
      </c>
      <c r="C12" s="116" t="s">
        <v>100</v>
      </c>
      <c r="E12" s="131"/>
      <c r="F12" s="123">
        <f>'Jaki tok'!F120</f>
        <v>0</v>
      </c>
    </row>
    <row r="13" spans="5:6" s="116" customFormat="1" ht="15">
      <c r="E13" s="131"/>
      <c r="F13" s="123"/>
    </row>
    <row r="14" spans="2:6" s="116" customFormat="1" ht="15">
      <c r="B14" s="124" t="s">
        <v>101</v>
      </c>
      <c r="C14" s="124" t="s">
        <v>102</v>
      </c>
      <c r="D14" s="124"/>
      <c r="E14" s="132"/>
      <c r="F14" s="125">
        <f>'Sestrski klic'!F16</f>
        <v>0</v>
      </c>
    </row>
    <row r="15" spans="5:6" s="116" customFormat="1" ht="15">
      <c r="E15" s="131"/>
      <c r="F15" s="123"/>
    </row>
    <row r="16" spans="3:6" s="116" customFormat="1" ht="15">
      <c r="C16" s="116" t="s">
        <v>94</v>
      </c>
      <c r="E16" s="131"/>
      <c r="F16" s="123">
        <f>SUM(F10:F14)</f>
        <v>0</v>
      </c>
    </row>
    <row r="17" spans="5:6" s="116" customFormat="1" ht="15">
      <c r="E17" s="131"/>
      <c r="F17" s="123"/>
    </row>
    <row r="18" spans="2:6" s="116" customFormat="1" ht="15">
      <c r="B18" s="124"/>
      <c r="C18" s="124" t="s">
        <v>103</v>
      </c>
      <c r="D18" s="124" t="s">
        <v>90</v>
      </c>
      <c r="E18" s="132">
        <v>22</v>
      </c>
      <c r="F18" s="125">
        <f>F16*(E18/100)</f>
        <v>0</v>
      </c>
    </row>
    <row r="20" spans="3:6" s="126" customFormat="1" ht="16.5">
      <c r="C20" s="126" t="s">
        <v>104</v>
      </c>
      <c r="E20" s="129"/>
      <c r="F20" s="128">
        <f>SUM(F16:F18)</f>
        <v>0</v>
      </c>
    </row>
  </sheetData>
  <sheetProtection password="CCE6" sheet="1"/>
  <printOptions/>
  <pageMargins left="0.75" right="0.75" top="1" bottom="1" header="0" footer="0"/>
  <pageSetup horizontalDpi="600" verticalDpi="600" orientation="portrait" paperSize="9" scale="98"/>
  <headerFooter alignWithMargins="0">
    <oddHeader>&amp;LOrtopedska bolnišnica Valdoltra&amp;COrtopedska bolnišnica Valdoltra
ureditev sanitarij paviljon B&amp;RPZI elektroinstalacije</oddHeader>
    <oddFooter>&amp;R&amp;P/&amp;N</oddFooter>
  </headerFooter>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dc:creator>
  <cp:keywords/>
  <dc:description/>
  <cp:lastModifiedBy>Dario</cp:lastModifiedBy>
  <cp:lastPrinted>2019-06-05T13:38:34Z</cp:lastPrinted>
  <dcterms:created xsi:type="dcterms:W3CDTF">2006-04-22T06:18:07Z</dcterms:created>
  <dcterms:modified xsi:type="dcterms:W3CDTF">2019-06-05T13:51:00Z</dcterms:modified>
  <cp:category/>
  <cp:version/>
  <cp:contentType/>
  <cp:contentStatus/>
</cp:coreProperties>
</file>