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75" yWindow="525" windowWidth="25440" windowHeight="15990" tabRatio="854" activeTab="6"/>
  </bookViews>
  <sheets>
    <sheet name="Rekapitulacija" sheetId="1" r:id="rId1"/>
    <sheet name="1. Paviljon A" sheetId="2" r:id="rId2"/>
    <sheet name="2. Paviljon B" sheetId="3" r:id="rId3"/>
    <sheet name="3. Paviljon C, hodnih AC" sheetId="4" r:id="rId4"/>
    <sheet name="4. Lekarna ,kuhinja, kotlovnica" sheetId="5" r:id="rId5"/>
    <sheet name="5. Diagnosticni center" sheetId="6" r:id="rId6"/>
    <sheet name="6. Upravna stavba" sheetId="7" r:id="rId7"/>
  </sheets>
  <definedNames>
    <definedName name="_xlnm.Print_Area" localSheetId="1">'1. Paviljon A'!$A$1:$F$86</definedName>
    <definedName name="_xlnm.Print_Area" localSheetId="2">'2. Paviljon B'!$A$1:$G$82</definedName>
    <definedName name="_xlnm.Print_Area" localSheetId="3">'3. Paviljon C, hodnih AC'!$A$1:$G$78</definedName>
    <definedName name="_xlnm.Print_Area" localSheetId="4">'4. Lekarna ,kuhinja, kotlovnica'!$A$1:$G$84</definedName>
    <definedName name="_xlnm.Print_Area" localSheetId="5">'5. Diagnosticni center'!$A$1:$F$78</definedName>
    <definedName name="_xlnm.Print_Area" localSheetId="6">'6. Upravna stavba'!$A$1:$F$186</definedName>
  </definedNames>
  <calcPr fullCalcOnLoad="1"/>
</workbook>
</file>

<file path=xl/sharedStrings.xml><?xml version="1.0" encoding="utf-8"?>
<sst xmlns="http://schemas.openxmlformats.org/spreadsheetml/2006/main" count="693" uniqueCount="117">
  <si>
    <t xml:space="preserve">kos </t>
  </si>
  <si>
    <t>Komplet oprema za prenos na nadzorni center</t>
  </si>
  <si>
    <t>Elektromagnetna ključavnica 300 kg O&amp;CMEX430</t>
  </si>
  <si>
    <t>Rele z navitjem 24 VDC / s trojnimi kontakti 230 Vac/10A ; kpl s podnožjem</t>
  </si>
  <si>
    <t xml:space="preserve"> </t>
  </si>
  <si>
    <t>kpl</t>
  </si>
  <si>
    <t>m</t>
  </si>
  <si>
    <t>kos</t>
  </si>
  <si>
    <t>PN nadometne plastične inštalacijske cevi ali NIK plastična korita, komplet s nosilnim, veznim in pritrdilnim materialom, različnih dimenzij.</t>
  </si>
  <si>
    <t>SKUPAJ POŽARNI SISTEM</t>
  </si>
  <si>
    <t>Opomba: Vsa oprema  je lahko ekvivalent navedene opreme ali boljše kvalitete z enakimi karakteristikami. V ponudbi je potrebno upoštevati tehnične zahteve navedene v tehničnem poročilu.</t>
  </si>
  <si>
    <t>Oprema</t>
  </si>
  <si>
    <t>Dobava in montaža:</t>
  </si>
  <si>
    <t>Požarni kabel -H(St)H-E30 1x2x0.8 mm, rdeč plašč, s polaganjem :: Brandmeldekabel LAPP Kabel</t>
  </si>
  <si>
    <t>Kabel JY(St)Y-H 2x2x0.8 mm, s polaganjem</t>
  </si>
  <si>
    <t>Kabel NHXH FE180/E30 3x1.5 mm2, s polaganjem :: BETAflam StuderKabel</t>
  </si>
  <si>
    <t>Kabel NHXH FE180/E30 3x2.5 mm2, s polaganjem :: BETAflam StuderKabel</t>
  </si>
  <si>
    <t>Preboji za instalacije skozi stene, opeka do 50cm, do fi25</t>
  </si>
  <si>
    <t>Tesnilna ognjeodporna masa za prehod instalacijskih povezav skozi preboje</t>
  </si>
  <si>
    <t>Drobni instalacijski material</t>
  </si>
  <si>
    <t>Dobava in montaža elementov požarnega javljanja na pripravljene inštalacije, priključevanje in povezovanje</t>
  </si>
  <si>
    <t>Programiranje - parametriranje sistema požarnega javljanja po pisno opredeljenih zahtevah uporabnika, spuščanje v obratovanje, testiranje, predaja v uporabo</t>
  </si>
  <si>
    <t>Šolanje uporabnika</t>
  </si>
  <si>
    <t>Izdelava kratkih navodil za uporabo</t>
  </si>
  <si>
    <t>Spremljanje poteka del v smislu projektantskega nadzora, koordinacija del s podizvajalci in investitorjem</t>
  </si>
  <si>
    <t>Označevanje in programiranje elementov</t>
  </si>
  <si>
    <t>Napisne ploščice za javljalnik, mudule,…</t>
  </si>
  <si>
    <t xml:space="preserve">Fotoluminiscentna nalepka ročni javljalnik </t>
  </si>
  <si>
    <t>Pregled sistema s strani pooblaščene fizične ali pravne osebe in pridobitev Potrdila o brezhibnem delovanju sistema požarne zaščite; sodelovanje izvajalca pri pregledu</t>
  </si>
  <si>
    <t>Transportni, manipulativni in razni manjši nepredvideni stroški, ogled in priprava delovišča</t>
  </si>
  <si>
    <t>tuba</t>
  </si>
  <si>
    <t>%</t>
  </si>
  <si>
    <t>Aku baterija 12 V/26Ah</t>
  </si>
  <si>
    <t>Indikator za javljalnike v spuščenem stropu</t>
  </si>
  <si>
    <t xml:space="preserve">Fotoluminiscentna nalepka notranja sirena </t>
  </si>
  <si>
    <t>POŽARNI SISTEM UPRAVNA STAVBA</t>
  </si>
  <si>
    <t>Objemka za pritrjevanje ognjevarnega kabla</t>
  </si>
  <si>
    <t xml:space="preserve">Pridržalni magnet s stikalom za proščanje  24 V komplet, pridržalna sila 50kg </t>
  </si>
  <si>
    <r>
      <t xml:space="preserve">Mrežno povezljiva adresna centralna naprava 2-zanki CERBERUS PRO FC722-ZA, za 2x C-NET adresni zanki, max. 256 adresnih elementov. Možnost povezave centralne naprave v mrežo central C-WEB. Spomin za 2000 dogodkov. Vgrajen ethernet priključek RJ45, vgrajen modul z 2x nadzorovanima izhodoma in 12x programabilnimi izhodi/vhodi. Možnost oddaljenega dostopa in upravljanja sistema preko Ethernet mreže. Možna integracija na varnostne nadzorne sisteme prko BACnet protokola. V kompletu z upravljalno prikazovalno enoto (grafični LCD display z 8 vrsticami), napajalnikom 24V/150W in ohišjem za AKU max.2x26Ah </t>
    </r>
    <r>
      <rPr>
        <b/>
        <sz val="10"/>
        <rFont val="Arial"/>
        <family val="2"/>
      </rPr>
      <t>Kot na primer: Siemens  FC722-ZZ</t>
    </r>
  </si>
  <si>
    <r>
      <t xml:space="preserve">Mrežna kartica SAFEDLINK za povezavo centralnih naprav v mrežo C-net, razdalja med dvema centralama je maksimalno 1000m </t>
    </r>
    <r>
      <rPr>
        <b/>
        <sz val="10"/>
        <rFont val="Arial"/>
        <family val="2"/>
      </rPr>
      <t>Kot na primer: Siemens FN2001-A1</t>
    </r>
  </si>
  <si>
    <r>
      <t xml:space="preserve">Optični pretvornik SM za povezavo centralnih naprav FC20 v mrežo FC-net, povezava po 2 vlaknih multi-mode kabla, maksimalna razdalja 2500m, DL485/13-MM </t>
    </r>
    <r>
      <rPr>
        <b/>
        <sz val="10"/>
        <rFont val="Arial"/>
        <family val="2"/>
      </rPr>
      <t>Kot na primer: Siemens DL485/13-MM</t>
    </r>
  </si>
  <si>
    <r>
      <t xml:space="preserve">Dodatni napajalnik 24V/8Ah, z indikacijo, v svojem lastnem ohišju </t>
    </r>
    <r>
      <rPr>
        <b/>
        <sz val="10"/>
        <rFont val="Arial"/>
        <family val="2"/>
      </rPr>
      <t>Kot na primer: Siemens  FP2003-A1</t>
    </r>
  </si>
  <si>
    <r>
      <t xml:space="preserve">Adresni optični javljalnik dima Cerberus PRO OP720,  z vgrajenim izolatorjem zanke; procesiranje signala z detekcijskim algoritmom v javljalniku </t>
    </r>
    <r>
      <rPr>
        <b/>
        <sz val="10"/>
        <rFont val="Arial"/>
        <family val="2"/>
      </rPr>
      <t>Kot na primer: Siemens  OP720</t>
    </r>
  </si>
  <si>
    <r>
      <t>Podnožje javljalnikov za adresibilne javljalnike Cerberus PRO DB721</t>
    </r>
    <r>
      <rPr>
        <b/>
        <sz val="10"/>
        <rFont val="Arial"/>
        <family val="2"/>
      </rPr>
      <t xml:space="preserve"> Kot na primer: Siemens  DB721</t>
    </r>
  </si>
  <si>
    <r>
      <t xml:space="preserve">Enokanalni vhodni/izhodni modul (1 x izhod/1x vhod1) z vgrajenim izolatorjem zanke; relejski izhod 2 A, FDCIO221 </t>
    </r>
    <r>
      <rPr>
        <b/>
        <sz val="10"/>
        <rFont val="Arial"/>
        <family val="2"/>
      </rPr>
      <t>Kot na primer: Siemens  FDCIO221</t>
    </r>
  </si>
  <si>
    <r>
      <t xml:space="preserve">Štirikanalni vhodni/izhodni modul (4x izhod/4x vhod) z vgrajenim izolatorjem zanke; relejski izhodi 4 A, FDCIO222 </t>
    </r>
    <r>
      <rPr>
        <b/>
        <sz val="10"/>
        <rFont val="Arial"/>
        <family val="2"/>
      </rPr>
      <t>Kot na primer: Siemens  FDCIO222</t>
    </r>
  </si>
  <si>
    <r>
      <t xml:space="preserve">Adresna alarmna sirena z bliskavko rdeče barve FDS221-R - za v podnožje FDB221, povezava v C-NET, glasnost 80-99 Dba </t>
    </r>
    <r>
      <rPr>
        <b/>
        <sz val="10"/>
        <rFont val="Arial"/>
        <family val="2"/>
      </rPr>
      <t>Kot na primer: Siemens  FDS229-R</t>
    </r>
  </si>
  <si>
    <r>
      <t xml:space="preserve">Termodiferencialni javljalnik Cerberus PR HI720 z vgrajenim izolatorjem zanke; procesiranje signala z detekcijskim algoritmom v javljalniku </t>
    </r>
    <r>
      <rPr>
        <b/>
        <sz val="10"/>
        <rFont val="Arial"/>
        <family val="2"/>
      </rPr>
      <t>Kot na primer: Siemens  HI720</t>
    </r>
  </si>
  <si>
    <r>
      <t>Mrežno povezljiva adresna centralna naprava 4-zanki CERBERUS PRO FC724-ZA, za 4x C-NET adresni zanki, max. 504 adresnih elementov. Možnost povezave centralne naprave v mrežo central C-WEB. Spomin za 2000 dogodkov. Vgrajen ethernet priključek RJ45, vgrajen modul z 2x nadzorovanima izhodoma in 12x programabilnimi izhodi/vhodi. Možnost oddaljenega dostopa in upravljanja sistema preko Ethernet mreže. Možna integracija na varnostne nadzorne sisteme prko BACnet protokola. V kompletu z upravljalno prikazovalno enoto (grafični LCD display z 8 vrsticami), napajalnikom 24V/150W in ohišjem za AKU max.2x26Ah</t>
    </r>
    <r>
      <rPr>
        <b/>
        <sz val="10"/>
        <rFont val="Arial"/>
        <family val="2"/>
      </rPr>
      <t xml:space="preserve"> Kot na primer: Siemens  FC724-ZE</t>
    </r>
  </si>
  <si>
    <r>
      <t xml:space="preserve">Elektronika ročnega javljalnika Sinteso FDME221; direktni način proženja z ohišjem rdeče barve za ročni javljalnik FDMH291-R; </t>
    </r>
    <r>
      <rPr>
        <b/>
        <sz val="10"/>
        <rFont val="Arial"/>
        <family val="2"/>
      </rPr>
      <t xml:space="preserve"> Kot na primer: Siemens  FDME221</t>
    </r>
  </si>
  <si>
    <r>
      <t xml:space="preserve">Ohišje vzorčne komore - ustreza vsem Siemensovim javljalnikom FDBZ292, vzorčevalna cev 60cm FDBZ292-AA  </t>
    </r>
    <r>
      <rPr>
        <b/>
        <sz val="10"/>
        <rFont val="Arial"/>
        <family val="2"/>
      </rPr>
      <t>Kot na primer Siemens FDBZ292</t>
    </r>
  </si>
  <si>
    <t>I.</t>
  </si>
  <si>
    <t>II.</t>
  </si>
  <si>
    <t>Popis 1. PAVILJON  A</t>
  </si>
  <si>
    <t>Popis 2. PAVILJON B</t>
  </si>
  <si>
    <t>Popis 3. PAVILJON C, HODNIK AC</t>
  </si>
  <si>
    <t>Popis 5. DIAGNOSTIČNI CENTER</t>
  </si>
  <si>
    <t>Popis 4. LEKARNA, KUHINJA, KOTLOVNICA, DELAVNICA Z GARAŽO</t>
  </si>
  <si>
    <t>Licenca Cerberus MOBILE za povezavo celotnega sistema na dežurne mobilne telefone</t>
  </si>
  <si>
    <t>Dodatni prikazovalni modulom za indikacijo 2x24 javljalnih skupin z LED svetili Kot na primer: Siemens  FC722-ZZ</t>
  </si>
  <si>
    <t>Popis 6.UPRAVNA STAVBA, GRAFIČNA NADZORNA POSTAJA</t>
  </si>
  <si>
    <t>1.</t>
  </si>
  <si>
    <t>2.</t>
  </si>
  <si>
    <t>3.</t>
  </si>
  <si>
    <t>4.</t>
  </si>
  <si>
    <t>5.</t>
  </si>
  <si>
    <t>6.</t>
  </si>
  <si>
    <t>SKUPAJ</t>
  </si>
  <si>
    <t>DDV 22%</t>
  </si>
  <si>
    <t>SKUPAJ Z DDV</t>
  </si>
  <si>
    <t>AVTOMATSKO GAŠENJE - SISTEMSKI PROSTOR</t>
  </si>
  <si>
    <t>Centralna naprava za javljanje požara in krmiljenje sistema avtomatskega gašenja, za 1 cono gašenja, možnost priklopa 3 linij javljalnikov; v konfortnem ohišju za AKU baterije 2x17Ah; v skladu z standardom EN12094 in EN54</t>
  </si>
  <si>
    <t>AKU baterija 12 V, 12 Ah, VDS</t>
  </si>
  <si>
    <t>Kombinirani, nevronski javljalnik z vgrajeno ASA tehnologijo ima vgrajen dvojni optični in dvojni termični senzor in vgrajenim izolatorjem zanke; serija S-Line</t>
  </si>
  <si>
    <t>Podnožje javljalnikov za priključitev Sinteso javljalnikov FDOOT241-9 na kolektivno linijo</t>
  </si>
  <si>
    <t>Dodatno podnožje za javljalnike Sinteso</t>
  </si>
  <si>
    <t>Ročni aktivator gašenja; Elektronika kolektivnega ročnega javljalnika; v ohišju rumene barve; v skladu s standardom EN12094-3</t>
  </si>
  <si>
    <t>Stop tipka; Elektronika kolektivnega ročnega javljalnika; v ohišju modre barve; v skladu s standardom EN12094-3</t>
  </si>
  <si>
    <t>Alarmna sirena - notranja (rdeča) 122 dB@24Vdc</t>
  </si>
  <si>
    <t>Bliskavica rdeče barve z belo LED svetlobo za stensko montažo, pokritje 7,5m, zaščita IP65 v skladu z EN 54-3 in EN 54-23</t>
  </si>
  <si>
    <t>Svetlobni signalni tablo PLIN, za sisteme gašenja</t>
  </si>
  <si>
    <t>Označevalna tablica, obstojne, rdeče barve z belim napisom: ROČNI AKTIVATOR GAŠENJA</t>
  </si>
  <si>
    <t>Označevalna tablica, obstojne, rdeče barve z belim napisom: STOP GAŠENJE</t>
  </si>
  <si>
    <t>Označevalne tablica, obstojne, rdeče barve z belim simbolom: POŽARNA HUPA, izdelana skladno s SIST 1013</t>
  </si>
  <si>
    <t>Tablica za na vhodna vrata, z opozorilnim napisom, da je v prostoru avtomatska stabilna gasilna naprava, izdelana skladno s tehničnimi podatki</t>
  </si>
  <si>
    <t>Adresni aspiracijski javljalnik SIEMENS ASD s prikazovalnikom. Patentirana ˝Optical dual-wavelenght detection technology˝, tehnolgija detekcije z uporabo modre in infrardeče svetlobe˝, kar omogoča zanesljivo detekcijo in ločevanje med prahom in dimnimi delci. Nastavljiva občutljivost od 0,14 %/m do 20 %/m. Dvostranska komunikacija med javljalnikom in centralno napravo omogoča nastavljanje 3 alarmnih nivojev in upravljanje javljalnika iz centralne naprave. Za 30m oz.2x25 vzorčevalnih cevi (500m2).</t>
  </si>
  <si>
    <t>Cevni sistem odsesovanja, ki vsebuje vzorčevalne cevi; kolena, skobe, končne vzorčevalne zaključke; drobni vezni in pritrdilni material, vse komplet dobava aspiracijskega cevovoda (cena na meter)</t>
  </si>
  <si>
    <t>STROJNI DEL SISTEM AVTOMATSKEGA GAŠENJA</t>
  </si>
  <si>
    <t>Sistem avtomatskega gašenja, ki vključuje: - 42 barsko tehnologijo avtomatskega gašenja;- jeklenke z vso potrebno mehansko opremo,- gasilno sredstvo Novec 1230 v količini, kot ga predpisuje standard ISO 14520, - skupni čas zapolnitve prostora in pogasitve z gasilnim sredstvom do 40 sekund,- priprava za transport, embaliranje in sam transport opreme na lokacijo montaže,- hidravlični izračun z ustreznim VDS certificiranim programom,- ustrezno število gasilno razpršilnih šob</t>
  </si>
  <si>
    <t>Sestavljena iz:</t>
  </si>
  <si>
    <t>67-litrska jeklenka - modularna izvedba, mehansko opremljena jeklenka - brez gasilnega sredstva z vključenim transportnimi stroški na lokacijo v SLO</t>
  </si>
  <si>
    <t>NOVEC 1230 gasilno sredstvo - zmes ekološko prijaznih plinov z vključenim polnjenjem v jeklenko</t>
  </si>
  <si>
    <t>Šoba za v prostor</t>
  </si>
  <si>
    <t>Razbremenilna loputa po hidravličnem izračunu</t>
  </si>
  <si>
    <t>Zaščitna mreža za rezbremenilno loputo</t>
  </si>
  <si>
    <t>Požano odporna mreža za razbremenilno loputo</t>
  </si>
  <si>
    <t>STORITVE STROJNIH INSTALACIJ</t>
  </si>
  <si>
    <t>Izvedba strojnih instalacij gasilnega sistema-montaža jeklenk in ostale strojne opreme,-dobava in montaža instalacijskih cevi v skladu s hidravličnim izračunom,-barvanje cevovoda,-montaža razpršilnih šob,-izvedba tlačnega preizkusa</t>
  </si>
  <si>
    <t>Hidravljični izračun elementov sistema gašenja</t>
  </si>
  <si>
    <t>Sodelovanje pri priklopu stabilne gasilne naprave na elektrokrmilni del, sodelovanje pri priklopu na sistem za javljanje požara in funkcionalnem pregledu sistema</t>
  </si>
  <si>
    <t>Vgradnja razbremenilnih loput</t>
  </si>
  <si>
    <t>Pregled delovanje sistema avtomatskega gašenja s strani pooblaščene institucije; izdaja zapisnika o pregledu in izdaja potrdila o brezhibnosti sistema za javljanje požara</t>
  </si>
  <si>
    <t>STORITVE ELEKTRO INSTALACIJ</t>
  </si>
  <si>
    <t>Montaža sistema avtomatskega javljanja na zmontirana in zvezana podnožja, pripravljene instalacije, (podnožja, ročne javljanike, sirene in ostale elemente zveže in označi instalater po navodilih dobavitelja. parametriranje, testiranje sistema, spuščanje sistema v pogon po prejetju pisnega sporočila s terminom za primopredajo zaključenih požarnih instalacij. Po uspešni primpredaji zagotavljamo dokončanje del v roku 14 dni, poučitev zadolženega osebja o uporabi in predaja uporabniku</t>
  </si>
  <si>
    <t>Izvedba elektroinstalacij za elektro del sistema avtomatskega javljanja požara; komplet dobava in polaganje kablov, PN cevi, drobni vezni in pritrdilni material.</t>
  </si>
  <si>
    <t>Pregled sistema s strani pooblaščene institucije in sodelovanje serviserja pri pregledu in PRIDOBITEV POTRDILA -POŽARNO JAVLJANJE</t>
  </si>
  <si>
    <t>PID DOKUMENTACIJA</t>
  </si>
  <si>
    <t>Izdelava PID projektne dokumentacije za sistem gašenja v štirih tiskani izvodih + elektronskih izvodih na podlagi tlorisnih podlog v Acad formatu, ki jih priskrbi naročnik</t>
  </si>
  <si>
    <t>SKUPAJ AVTOMATSKO GAŠENJE</t>
  </si>
  <si>
    <t>Št.</t>
  </si>
  <si>
    <t>Opis</t>
  </si>
  <si>
    <t>Enota</t>
  </si>
  <si>
    <t>Količina</t>
  </si>
  <si>
    <t>Cena/enoto</t>
  </si>
  <si>
    <t>Vrednost</t>
  </si>
  <si>
    <t>Popis 6.UPRAVNA STAVBA, AVTOMATSKO GAŠENJE - SISTEMSKI PROSTOR</t>
  </si>
  <si>
    <t>Rekapitulacija AOJP (MAPA 4)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</si>
</sst>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"/>
    <numFmt numFmtId="190" formatCode="#,##0.00\ &quot;SIT&quot;"/>
    <numFmt numFmtId="191" formatCode="[$€-2]\ #,##0"/>
    <numFmt numFmtId="192" formatCode="#,##0\ &quot;SIT&quot;"/>
    <numFmt numFmtId="193" formatCode="#,##0\ _S_I_T"/>
    <numFmt numFmtId="194" formatCode="#,##0.00_ ;\-#,##0.00\ "/>
    <numFmt numFmtId="195" formatCode="#,##0_ ;\-#,##0\ "/>
    <numFmt numFmtId="196" formatCode="_-* #,##0.000\ _S_I_T_-;\-* #,##0.000\ _S_I_T_-;_-* &quot;-&quot;??\ _S_I_T_-;_-@_-"/>
    <numFmt numFmtId="197" formatCode="_-* #,##0.0000\ _S_I_T_-;\-* #,##0.0000\ _S_I_T_-;_-* &quot;-&quot;??\ _S_I_T_-;_-@_-"/>
    <numFmt numFmtId="198" formatCode="_-* #,##0.00000\ _S_I_T_-;\-* #,##0.00000\ _S_I_T_-;_-* &quot;-&quot;??\ _S_I_T_-;_-@_-"/>
    <numFmt numFmtId="199" formatCode="_-* #,##0.000000\ _S_I_T_-;\-* #,##0.000000\ _S_I_T_-;_-* &quot;-&quot;??\ _S_I_T_-;_-@_-"/>
    <numFmt numFmtId="200" formatCode="_-* #,##0.0\ _S_I_T_-;\-* #,##0.0\ _S_I_T_-;_-* &quot;-&quot;??\ _S_I_T_-;_-@_-"/>
    <numFmt numFmtId="201" formatCode="_-* #,##0\ _S_I_T_-;\-* #,##0\ _S_I_T_-;_-* &quot;-&quot;??\ _S_I_T_-;_-@_-"/>
    <numFmt numFmtId="202" formatCode="[$-424]d/\ mmmm\ yyyy"/>
    <numFmt numFmtId="203" formatCode="#,##0.00\ _S_I_T"/>
    <numFmt numFmtId="204" formatCode="#,##0.0\ _S_I_T"/>
    <numFmt numFmtId="205" formatCode="_-* #,##0.0\ _S_I_T_-;\-* #,##0.0\ _S_I_T_-;_-* &quot;-&quot;?\ _S_I_T_-;_-@_-"/>
    <numFmt numFmtId="206" formatCode="_-* #,##0.00\ [$€-1]_-;\-* #,##0.00\ [$€-1]_-;_-* &quot;-&quot;??\ [$€-1]_-;_-@_-"/>
    <numFmt numFmtId="207" formatCode="[$€-2]\ #,##0.00_);[Red]\([$€-2]\ #,##0.00\)"/>
    <numFmt numFmtId="208" formatCode="#,##0.0000"/>
    <numFmt numFmtId="209" formatCode="#,##0.00\ [$€-1]"/>
    <numFmt numFmtId="210" formatCode="0.0"/>
    <numFmt numFmtId="211" formatCode="#,##0.00\ &quot;€&quot;"/>
    <numFmt numFmtId="212" formatCode="_-&quot;€&quot;\ * #,##0.00_-;\-&quot;€&quot;\ * #,##0.00_-;_-&quot;€&quot;\ * &quot;-&quot;??_-;_-@_-"/>
    <numFmt numFmtId="213" formatCode="[$-F800]dddd\,\ mmmm\ dd\,\ yyyy"/>
    <numFmt numFmtId="214" formatCode="[$-424]d\.\ mmmm\ yyyy"/>
    <numFmt numFmtId="215" formatCode="0.00_)"/>
    <numFmt numFmtId="216" formatCode="[$€-2]\ #,##0.00"/>
    <numFmt numFmtId="217" formatCode="[$-424]dddd\,\ d\.\ mmmm\ yyyy;@"/>
    <numFmt numFmtId="218" formatCode="#,##0.00\ \€"/>
  </numFmts>
  <fonts count="33"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name val="CroHelv"/>
      <family val="0"/>
    </font>
    <font>
      <b/>
      <i/>
      <sz val="9"/>
      <name val="Arial CE"/>
      <family val="0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AEEF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1" fillId="27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1" borderId="1" applyNumberFormat="0" applyAlignment="0" applyProtection="0"/>
    <xf numFmtId="0" fontId="30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24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18" fillId="0" borderId="6" applyNumberFormat="0" applyFill="0" applyAlignment="0" applyProtection="0"/>
    <xf numFmtId="0" fontId="19" fillId="24" borderId="7" applyNumberFormat="0" applyAlignment="0" applyProtection="0"/>
    <xf numFmtId="0" fontId="17" fillId="31" borderId="8" applyNumberFormat="0" applyAlignment="0" applyProtection="0"/>
    <xf numFmtId="0" fontId="7" fillId="0" borderId="0" applyNumberFormat="0" applyFill="0" applyBorder="0" applyAlignment="0" applyProtection="0"/>
    <xf numFmtId="0" fontId="12" fillId="3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5" fillId="27" borderId="8" applyNumberFormat="0" applyAlignment="0" applyProtection="0"/>
    <xf numFmtId="0" fontId="14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1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136" applyFont="1">
      <alignment/>
      <protection/>
    </xf>
    <xf numFmtId="1" fontId="5" fillId="0" borderId="0" xfId="0" applyNumberFormat="1" applyFont="1" applyFill="1" applyBorder="1" applyAlignment="1" applyProtection="1">
      <alignment horizontal="left" wrapText="1"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0" fillId="0" borderId="0" xfId="129" applyNumberFormat="1" applyFont="1" applyFill="1" applyBorder="1" applyAlignment="1" applyProtection="1">
      <alignment vertical="top"/>
      <protection/>
    </xf>
    <xf numFmtId="49" fontId="0" fillId="0" borderId="0" xfId="13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3" fontId="4" fillId="0" borderId="0" xfId="135" applyNumberFormat="1" applyFont="1" applyAlignment="1">
      <alignment horizontal="left"/>
      <protection/>
    </xf>
    <xf numFmtId="3" fontId="4" fillId="0" borderId="0" xfId="135" applyNumberFormat="1" applyFont="1" applyAlignment="1">
      <alignment horizontal="right"/>
      <protection/>
    </xf>
    <xf numFmtId="1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134" applyFont="1" applyFill="1" applyAlignment="1" applyProtection="1">
      <alignment horizontal="left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6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Alignment="1">
      <alignment/>
    </xf>
    <xf numFmtId="4" fontId="0" fillId="0" borderId="0" xfId="136" applyNumberFormat="1" applyAlignment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136" applyAlignment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right"/>
      <protection/>
    </xf>
    <xf numFmtId="9" fontId="5" fillId="0" borderId="0" xfId="0" applyNumberFormat="1" applyFont="1" applyFill="1" applyBorder="1" applyAlignment="1" applyProtection="1">
      <alignment horizontal="right"/>
      <protection/>
    </xf>
    <xf numFmtId="4" fontId="0" fillId="0" borderId="0" xfId="136" applyNumberFormat="1" applyFont="1">
      <alignment/>
      <protection/>
    </xf>
    <xf numFmtId="0" fontId="0" fillId="0" borderId="0" xfId="136">
      <alignment/>
      <protection/>
    </xf>
    <xf numFmtId="4" fontId="0" fillId="0" borderId="0" xfId="136" applyNumberFormat="1">
      <alignment/>
      <protection/>
    </xf>
    <xf numFmtId="0" fontId="0" fillId="0" borderId="0" xfId="136" applyFont="1" applyBorder="1" applyAlignment="1">
      <alignment horizontal="left"/>
      <protection/>
    </xf>
    <xf numFmtId="0" fontId="0" fillId="0" borderId="0" xfId="136" applyFont="1" applyBorder="1" applyAlignment="1">
      <alignment horizontal="right"/>
      <protection/>
    </xf>
    <xf numFmtId="4" fontId="0" fillId="0" borderId="0" xfId="136" applyNumberFormat="1" applyFont="1" applyBorder="1" applyAlignment="1">
      <alignment/>
      <protection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>
      <alignment/>
    </xf>
    <xf numFmtId="0" fontId="24" fillId="0" borderId="0" xfId="0" applyFont="1" applyFill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0" fillId="0" borderId="0" xfId="136" applyFont="1" applyBorder="1" applyAlignment="1">
      <alignment vertical="top" wrapText="1"/>
      <protection/>
    </xf>
    <xf numFmtId="0" fontId="0" fillId="0" borderId="0" xfId="136" applyFont="1" applyBorder="1" applyAlignment="1">
      <alignment vertical="top"/>
      <protection/>
    </xf>
    <xf numFmtId="0" fontId="0" fillId="0" borderId="0" xfId="135" applyFont="1" applyAlignment="1">
      <alignment vertical="top" wrapText="1"/>
      <protection/>
    </xf>
    <xf numFmtId="0" fontId="0" fillId="0" borderId="0" xfId="136" applyFont="1" applyAlignment="1">
      <alignment vertical="top" wrapText="1"/>
      <protection/>
    </xf>
    <xf numFmtId="0" fontId="0" fillId="0" borderId="0" xfId="136" applyFont="1" applyAlignment="1">
      <alignment vertical="top" wrapText="1"/>
      <protection/>
    </xf>
    <xf numFmtId="0" fontId="0" fillId="0" borderId="0" xfId="136" applyFont="1" applyAlignment="1">
      <alignment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1" fontId="5" fillId="0" borderId="0" xfId="0" applyNumberFormat="1" applyFont="1" applyFill="1" applyBorder="1" applyAlignment="1" applyProtection="1">
      <alignment horizontal="left" wrapText="1"/>
      <protection/>
    </xf>
    <xf numFmtId="49" fontId="0" fillId="0" borderId="0" xfId="130" applyNumberFormat="1" applyFont="1" applyFill="1" applyBorder="1" applyAlignment="1" applyProtection="1">
      <alignment vertical="top"/>
      <protection/>
    </xf>
    <xf numFmtId="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129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Border="1" applyAlignment="1">
      <alignment/>
    </xf>
    <xf numFmtId="0" fontId="0" fillId="0" borderId="0" xfId="135" applyFont="1" applyAlignment="1">
      <alignment vertical="top" wrapText="1"/>
      <protection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0" xfId="136" applyFont="1" applyAlignment="1">
      <alignment vertical="top" wrapText="1" shrinkToFit="1"/>
      <protection/>
    </xf>
    <xf numFmtId="0" fontId="0" fillId="0" borderId="0" xfId="136" applyFont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190" applyFont="1" applyFill="1" applyAlignment="1">
      <alignment vertical="top"/>
      <protection/>
    </xf>
    <xf numFmtId="0" fontId="0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vertical="top"/>
    </xf>
    <xf numFmtId="1" fontId="1" fillId="0" borderId="0" xfId="0" applyNumberFormat="1" applyFont="1" applyBorder="1" applyAlignment="1" applyProtection="1">
      <alignment horizontal="right" vertical="top" wrapText="1"/>
      <protection/>
    </xf>
    <xf numFmtId="4" fontId="0" fillId="0" borderId="0" xfId="136" applyNumberFormat="1" applyFont="1" applyBorder="1" applyAlignment="1">
      <alignment horizontal="right"/>
      <protection/>
    </xf>
    <xf numFmtId="4" fontId="0" fillId="0" borderId="0" xfId="0" applyNumberFormat="1" applyFont="1" applyAlignment="1">
      <alignment horizontal="right"/>
    </xf>
    <xf numFmtId="4" fontId="0" fillId="0" borderId="0" xfId="136" applyNumberFormat="1" applyAlignment="1">
      <alignment horizontal="right"/>
      <protection/>
    </xf>
    <xf numFmtId="4" fontId="0" fillId="0" borderId="0" xfId="136" applyNumberFormat="1" applyFont="1" applyAlignment="1">
      <alignment horizontal="right"/>
      <protection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vertical="top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4" fontId="1" fillId="0" borderId="0" xfId="0" applyNumberFormat="1" applyFont="1" applyAlignment="1">
      <alignment/>
    </xf>
    <xf numFmtId="0" fontId="26" fillId="38" borderId="11" xfId="0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 vertical="top" wrapText="1"/>
    </xf>
    <xf numFmtId="0" fontId="26" fillId="38" borderId="12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32" fillId="0" borderId="0" xfId="0" applyFont="1" applyAlignment="1">
      <alignment horizontal="left"/>
    </xf>
    <xf numFmtId="9" fontId="32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26" fillId="38" borderId="12" xfId="0" applyFont="1" applyFill="1" applyBorder="1" applyAlignment="1" applyProtection="1">
      <alignment horizontal="center" wrapText="1"/>
      <protection locked="0"/>
    </xf>
    <xf numFmtId="4" fontId="0" fillId="0" borderId="0" xfId="136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136" applyNumberFormat="1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0" fillId="0" borderId="0" xfId="136" applyNumberFormat="1" applyAlignment="1" applyProtection="1">
      <alignment/>
      <protection locked="0"/>
    </xf>
    <xf numFmtId="4" fontId="0" fillId="0" borderId="0" xfId="136" applyNumberFormat="1" applyFont="1" applyProtection="1">
      <alignment/>
      <protection locked="0"/>
    </xf>
    <xf numFmtId="4" fontId="0" fillId="0" borderId="0" xfId="136" applyNumberFormat="1" applyProtection="1">
      <alignment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136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0" fillId="0" borderId="0" xfId="136" applyNumberFormat="1" applyAlignment="1" applyProtection="1">
      <alignment horizontal="right"/>
      <protection locked="0"/>
    </xf>
    <xf numFmtId="4" fontId="0" fillId="0" borderId="0" xfId="136" applyNumberFormat="1" applyFont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/>
    </xf>
  </cellXfs>
  <cellStyles count="20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2" xfId="57"/>
    <cellStyle name="Comma 3" xfId="58"/>
    <cellStyle name="Comma 4" xfId="59"/>
    <cellStyle name="Comma 5" xfId="60"/>
    <cellStyle name="Comma 6" xfId="61"/>
    <cellStyle name="Comma 7" xfId="62"/>
    <cellStyle name="Comma 8" xfId="63"/>
    <cellStyle name="Comma 9" xfId="64"/>
    <cellStyle name="Dobro" xfId="65"/>
    <cellStyle name="Emphasis 1" xfId="66"/>
    <cellStyle name="Emphasis 2" xfId="67"/>
    <cellStyle name="Emphasis 3" xfId="68"/>
    <cellStyle name="Euro" xfId="69"/>
    <cellStyle name="Euro 2" xfId="70"/>
    <cellStyle name="Euro 2 2" xfId="71"/>
    <cellStyle name="Euro 3" xfId="72"/>
    <cellStyle name="Euro 3 2" xfId="73"/>
    <cellStyle name="Euro 4" xfId="74"/>
    <cellStyle name="Euro 4 2" xfId="75"/>
    <cellStyle name="Euro 5" xfId="76"/>
    <cellStyle name="Euro 5 2" xfId="77"/>
    <cellStyle name="Euro 6" xfId="78"/>
    <cellStyle name="Euro 6 2" xfId="79"/>
    <cellStyle name="Euro 7" xfId="80"/>
    <cellStyle name="Euro 7 2" xfId="81"/>
    <cellStyle name="Euro 8" xfId="82"/>
    <cellStyle name="Euro 9" xfId="83"/>
    <cellStyle name="Hyperlink" xfId="84"/>
    <cellStyle name="Izhod" xfId="85"/>
    <cellStyle name="Naslov" xfId="86"/>
    <cellStyle name="Naslov 1" xfId="87"/>
    <cellStyle name="Naslov 2" xfId="88"/>
    <cellStyle name="Naslov 3" xfId="89"/>
    <cellStyle name="Naslov 4" xfId="90"/>
    <cellStyle name="Navadno 14" xfId="91"/>
    <cellStyle name="Navadno 14 2" xfId="92"/>
    <cellStyle name="Navadno 14 3" xfId="93"/>
    <cellStyle name="Navadno 14 4" xfId="94"/>
    <cellStyle name="Navadno 14 5" xfId="95"/>
    <cellStyle name="Navadno 15" xfId="96"/>
    <cellStyle name="Navadno 15 2" xfId="97"/>
    <cellStyle name="Navadno 15 3" xfId="98"/>
    <cellStyle name="Navadno 15 4" xfId="99"/>
    <cellStyle name="Navadno 15 5" xfId="100"/>
    <cellStyle name="Navadno 2" xfId="101"/>
    <cellStyle name="Navadno 2 2" xfId="102"/>
    <cellStyle name="Navadno 2 2 2" xfId="103"/>
    <cellStyle name="Navadno 2 2_120906_Popis_AOJP" xfId="104"/>
    <cellStyle name="Navadno 2 3" xfId="105"/>
    <cellStyle name="Navadno 2 3 2" xfId="106"/>
    <cellStyle name="Navadno 2 3_120906_Popis_AOJP" xfId="107"/>
    <cellStyle name="Navadno 2 4" xfId="108"/>
    <cellStyle name="Navadno 2 4 2" xfId="109"/>
    <cellStyle name="Navadno 2 4_120906_Popis_AOJP" xfId="110"/>
    <cellStyle name="Navadno 2 5" xfId="111"/>
    <cellStyle name="Navadno 2 5 2" xfId="112"/>
    <cellStyle name="Navadno 2 5_120906_Popis_AOJP" xfId="113"/>
    <cellStyle name="Navadno 2 6" xfId="114"/>
    <cellStyle name="Navadno 2 6 2" xfId="115"/>
    <cellStyle name="Navadno 2 6_120906_Popis_AOJP" xfId="116"/>
    <cellStyle name="Navadno 2 7" xfId="117"/>
    <cellStyle name="Navadno 2 7 2" xfId="118"/>
    <cellStyle name="Navadno 2 8" xfId="119"/>
    <cellStyle name="Navadno 2 9" xfId="120"/>
    <cellStyle name="Navadno 2_120906_Popis_AOJP" xfId="121"/>
    <cellStyle name="Navadno 28" xfId="122"/>
    <cellStyle name="Navadno 28 2" xfId="123"/>
    <cellStyle name="Navadno 28 3" xfId="124"/>
    <cellStyle name="Navadno 28 4" xfId="125"/>
    <cellStyle name="Navadno 28 5" xfId="126"/>
    <cellStyle name="Navadno 3" xfId="127"/>
    <cellStyle name="Navadno 3 2" xfId="128"/>
    <cellStyle name="Navadno 3_WIN-06-005-03 POPIS EDA center- Požarni sistem  PZI" xfId="129"/>
    <cellStyle name="Navadno 4" xfId="130"/>
    <cellStyle name="Navadno 42" xfId="131"/>
    <cellStyle name="Navadno 64" xfId="132"/>
    <cellStyle name="Navadno 65" xfId="133"/>
    <cellStyle name="Navadno_OPREMA HIT" xfId="134"/>
    <cellStyle name="Navadno_Pozar dom ostarelih" xfId="135"/>
    <cellStyle name="Navadno_Varnost ICIT" xfId="136"/>
    <cellStyle name="Nevtralno" xfId="137"/>
    <cellStyle name="Normal 10" xfId="138"/>
    <cellStyle name="Normal 10 10" xfId="139"/>
    <cellStyle name="Normal 10 11" xfId="140"/>
    <cellStyle name="Normal 10 12" xfId="141"/>
    <cellStyle name="Normal 10 13" xfId="142"/>
    <cellStyle name="Normal 10 2" xfId="143"/>
    <cellStyle name="Normal 10 3" xfId="144"/>
    <cellStyle name="Normal 10 4" xfId="145"/>
    <cellStyle name="Normal 10 5" xfId="146"/>
    <cellStyle name="Normal 10 6" xfId="147"/>
    <cellStyle name="Normal 10 7" xfId="148"/>
    <cellStyle name="Normal 10 8" xfId="149"/>
    <cellStyle name="Normal 10 9" xfId="150"/>
    <cellStyle name="Normal 11" xfId="151"/>
    <cellStyle name="Normal 12" xfId="152"/>
    <cellStyle name="Normal 13" xfId="153"/>
    <cellStyle name="Normal 14" xfId="154"/>
    <cellStyle name="Normal 15" xfId="155"/>
    <cellStyle name="Normal 16" xfId="156"/>
    <cellStyle name="Normal 2" xfId="157"/>
    <cellStyle name="Normal 2 2" xfId="158"/>
    <cellStyle name="Normal 2 3" xfId="159"/>
    <cellStyle name="Normal 2 4" xfId="160"/>
    <cellStyle name="Normal 2 5" xfId="161"/>
    <cellStyle name="Normal 2 6" xfId="162"/>
    <cellStyle name="Normal 2 7" xfId="163"/>
    <cellStyle name="Normal 2 8" xfId="164"/>
    <cellStyle name="Normal 3" xfId="165"/>
    <cellStyle name="Normal 3 2" xfId="166"/>
    <cellStyle name="Normal 35" xfId="167"/>
    <cellStyle name="Normal 35 2" xfId="168"/>
    <cellStyle name="Normal 35 3" xfId="169"/>
    <cellStyle name="Normal 35 4" xfId="170"/>
    <cellStyle name="Normal 35 5" xfId="171"/>
    <cellStyle name="Normal 4" xfId="172"/>
    <cellStyle name="Normal 4 2" xfId="173"/>
    <cellStyle name="Normal 48" xfId="174"/>
    <cellStyle name="Normal 48 2" xfId="175"/>
    <cellStyle name="Normal 48 3" xfId="176"/>
    <cellStyle name="Normal 48 4" xfId="177"/>
    <cellStyle name="Normal 48 5" xfId="178"/>
    <cellStyle name="Normal 5" xfId="179"/>
    <cellStyle name="Normal 5 2" xfId="180"/>
    <cellStyle name="Normal 54" xfId="181"/>
    <cellStyle name="Normal 6" xfId="182"/>
    <cellStyle name="Normal 6 2" xfId="183"/>
    <cellStyle name="Normal 7" xfId="184"/>
    <cellStyle name="Normal 7 2" xfId="185"/>
    <cellStyle name="Normal 8" xfId="186"/>
    <cellStyle name="Normal 8 2" xfId="187"/>
    <cellStyle name="Normal 9" xfId="188"/>
    <cellStyle name="Normal 9 2" xfId="189"/>
    <cellStyle name="Normal_Specifikacija" xfId="190"/>
    <cellStyle name="Normale_CCTV Price List Jan-Jun 2005" xfId="191"/>
    <cellStyle name="Followed Hyperlink" xfId="192"/>
    <cellStyle name="Percent" xfId="193"/>
    <cellStyle name="Opomba" xfId="194"/>
    <cellStyle name="Opozorilo" xfId="195"/>
    <cellStyle name="Pojasnjevalno besedilo" xfId="196"/>
    <cellStyle name="Poudarek1" xfId="197"/>
    <cellStyle name="Poudarek2" xfId="198"/>
    <cellStyle name="Poudarek3" xfId="199"/>
    <cellStyle name="Poudarek4" xfId="200"/>
    <cellStyle name="Poudarek5" xfId="201"/>
    <cellStyle name="Poudarek6" xfId="202"/>
    <cellStyle name="Povezana celica" xfId="203"/>
    <cellStyle name="Preveri celico" xfId="204"/>
    <cellStyle name="Računanje" xfId="205"/>
    <cellStyle name="Sheet Title" xfId="206"/>
    <cellStyle name="Slabo" xfId="207"/>
    <cellStyle name="Currency" xfId="208"/>
    <cellStyle name="Currency [0]" xfId="209"/>
    <cellStyle name="Comma" xfId="210"/>
    <cellStyle name="Comma [0]" xfId="211"/>
    <cellStyle name="Vejica 2" xfId="212"/>
    <cellStyle name="Vejica 2 2" xfId="213"/>
    <cellStyle name="Vnos" xfId="214"/>
    <cellStyle name="Vsota" xfId="215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700</xdr:row>
      <xdr:rowOff>0</xdr:rowOff>
    </xdr:from>
    <xdr:to>
      <xdr:col>4</xdr:col>
      <xdr:colOff>0</xdr:colOff>
      <xdr:row>700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362450" y="123158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674</xdr:row>
      <xdr:rowOff>0</xdr:rowOff>
    </xdr:from>
    <xdr:to>
      <xdr:col>4</xdr:col>
      <xdr:colOff>0</xdr:colOff>
      <xdr:row>674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362450" y="1189482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221</xdr:row>
      <xdr:rowOff>142875</xdr:rowOff>
    </xdr:from>
    <xdr:to>
      <xdr:col>4</xdr:col>
      <xdr:colOff>0</xdr:colOff>
      <xdr:row>221</xdr:row>
      <xdr:rowOff>142875</xdr:rowOff>
    </xdr:to>
    <xdr:sp>
      <xdr:nvSpPr>
        <xdr:cNvPr id="15" name="Text 1"/>
        <xdr:cNvSpPr txBox="1">
          <a:spLocks noChangeArrowheads="1"/>
        </xdr:cNvSpPr>
      </xdr:nvSpPr>
      <xdr:spPr>
        <a:xfrm>
          <a:off x="4362450" y="457390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221</xdr:row>
      <xdr:rowOff>142875</xdr:rowOff>
    </xdr:from>
    <xdr:to>
      <xdr:col>4</xdr:col>
      <xdr:colOff>0</xdr:colOff>
      <xdr:row>221</xdr:row>
      <xdr:rowOff>142875</xdr:rowOff>
    </xdr:to>
    <xdr:sp>
      <xdr:nvSpPr>
        <xdr:cNvPr id="16" name="Text 1"/>
        <xdr:cNvSpPr txBox="1">
          <a:spLocks noChangeArrowheads="1"/>
        </xdr:cNvSpPr>
      </xdr:nvSpPr>
      <xdr:spPr>
        <a:xfrm>
          <a:off x="4362450" y="457390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231</xdr:row>
      <xdr:rowOff>152400</xdr:rowOff>
    </xdr:from>
    <xdr:to>
      <xdr:col>4</xdr:col>
      <xdr:colOff>0</xdr:colOff>
      <xdr:row>231</xdr:row>
      <xdr:rowOff>152400</xdr:rowOff>
    </xdr:to>
    <xdr:sp>
      <xdr:nvSpPr>
        <xdr:cNvPr id="17" name="Text 1"/>
        <xdr:cNvSpPr txBox="1">
          <a:spLocks noChangeArrowheads="1"/>
        </xdr:cNvSpPr>
      </xdr:nvSpPr>
      <xdr:spPr>
        <a:xfrm>
          <a:off x="4362450" y="4736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231</xdr:row>
      <xdr:rowOff>152400</xdr:rowOff>
    </xdr:from>
    <xdr:to>
      <xdr:col>4</xdr:col>
      <xdr:colOff>0</xdr:colOff>
      <xdr:row>231</xdr:row>
      <xdr:rowOff>152400</xdr:rowOff>
    </xdr:to>
    <xdr:sp>
      <xdr:nvSpPr>
        <xdr:cNvPr id="18" name="Text 1"/>
        <xdr:cNvSpPr txBox="1">
          <a:spLocks noChangeArrowheads="1"/>
        </xdr:cNvSpPr>
      </xdr:nvSpPr>
      <xdr:spPr>
        <a:xfrm>
          <a:off x="4362450" y="4736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4</xdr:col>
      <xdr:colOff>0</xdr:colOff>
      <xdr:row>180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362450" y="38957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180</xdr:row>
      <xdr:rowOff>0</xdr:rowOff>
    </xdr:from>
    <xdr:to>
      <xdr:col>4</xdr:col>
      <xdr:colOff>0</xdr:colOff>
      <xdr:row>180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362450" y="38957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189</xdr:row>
      <xdr:rowOff>9525</xdr:rowOff>
    </xdr:from>
    <xdr:to>
      <xdr:col>4</xdr:col>
      <xdr:colOff>0</xdr:colOff>
      <xdr:row>189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4362450" y="404241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189</xdr:row>
      <xdr:rowOff>9525</xdr:rowOff>
    </xdr:from>
    <xdr:to>
      <xdr:col>4</xdr:col>
      <xdr:colOff>0</xdr:colOff>
      <xdr:row>189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4362450" y="404241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36</xdr:row>
      <xdr:rowOff>476250</xdr:rowOff>
    </xdr:from>
    <xdr:to>
      <xdr:col>0</xdr:col>
      <xdr:colOff>0</xdr:colOff>
      <xdr:row>36</xdr:row>
      <xdr:rowOff>476250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0" y="127635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0" y="235743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693</xdr:row>
      <xdr:rowOff>0</xdr:rowOff>
    </xdr:from>
    <xdr:to>
      <xdr:col>4</xdr:col>
      <xdr:colOff>0</xdr:colOff>
      <xdr:row>693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210050" y="123282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667</xdr:row>
      <xdr:rowOff>0</xdr:rowOff>
    </xdr:from>
    <xdr:to>
      <xdr:col>4</xdr:col>
      <xdr:colOff>0</xdr:colOff>
      <xdr:row>667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210050" y="1190720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214</xdr:row>
      <xdr:rowOff>152400</xdr:rowOff>
    </xdr:from>
    <xdr:to>
      <xdr:col>4</xdr:col>
      <xdr:colOff>0</xdr:colOff>
      <xdr:row>214</xdr:row>
      <xdr:rowOff>152400</xdr:rowOff>
    </xdr:to>
    <xdr:sp>
      <xdr:nvSpPr>
        <xdr:cNvPr id="15" name="Text 1"/>
        <xdr:cNvSpPr txBox="1">
          <a:spLocks noChangeArrowheads="1"/>
        </xdr:cNvSpPr>
      </xdr:nvSpPr>
      <xdr:spPr>
        <a:xfrm>
          <a:off x="4210050" y="458724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214</xdr:row>
      <xdr:rowOff>152400</xdr:rowOff>
    </xdr:from>
    <xdr:to>
      <xdr:col>4</xdr:col>
      <xdr:colOff>0</xdr:colOff>
      <xdr:row>214</xdr:row>
      <xdr:rowOff>152400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210050" y="458724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224</xdr:row>
      <xdr:rowOff>142875</xdr:rowOff>
    </xdr:from>
    <xdr:to>
      <xdr:col>4</xdr:col>
      <xdr:colOff>0</xdr:colOff>
      <xdr:row>224</xdr:row>
      <xdr:rowOff>142875</xdr:rowOff>
    </xdr:to>
    <xdr:sp>
      <xdr:nvSpPr>
        <xdr:cNvPr id="17" name="Text 1"/>
        <xdr:cNvSpPr txBox="1">
          <a:spLocks noChangeArrowheads="1"/>
        </xdr:cNvSpPr>
      </xdr:nvSpPr>
      <xdr:spPr>
        <a:xfrm>
          <a:off x="4210050" y="474821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224</xdr:row>
      <xdr:rowOff>142875</xdr:rowOff>
    </xdr:from>
    <xdr:to>
      <xdr:col>4</xdr:col>
      <xdr:colOff>0</xdr:colOff>
      <xdr:row>224</xdr:row>
      <xdr:rowOff>142875</xdr:rowOff>
    </xdr:to>
    <xdr:sp>
      <xdr:nvSpPr>
        <xdr:cNvPr id="18" name="Text 1"/>
        <xdr:cNvSpPr txBox="1">
          <a:spLocks noChangeArrowheads="1"/>
        </xdr:cNvSpPr>
      </xdr:nvSpPr>
      <xdr:spPr>
        <a:xfrm>
          <a:off x="4210050" y="474821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0</xdr:colOff>
      <xdr:row>173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210050" y="39081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173</xdr:row>
      <xdr:rowOff>0</xdr:rowOff>
    </xdr:from>
    <xdr:to>
      <xdr:col>4</xdr:col>
      <xdr:colOff>0</xdr:colOff>
      <xdr:row>173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210050" y="390810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4</xdr:col>
      <xdr:colOff>0</xdr:colOff>
      <xdr:row>182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4210050" y="405479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4</xdr:col>
      <xdr:colOff>0</xdr:colOff>
      <xdr:row>182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4210050" y="405479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688</xdr:row>
      <xdr:rowOff>0</xdr:rowOff>
    </xdr:from>
    <xdr:to>
      <xdr:col>4</xdr:col>
      <xdr:colOff>0</xdr:colOff>
      <xdr:row>688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276725" y="119757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662</xdr:row>
      <xdr:rowOff>0</xdr:rowOff>
    </xdr:from>
    <xdr:to>
      <xdr:col>4</xdr:col>
      <xdr:colOff>0</xdr:colOff>
      <xdr:row>662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276725" y="115547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209</xdr:row>
      <xdr:rowOff>142875</xdr:rowOff>
    </xdr:from>
    <xdr:to>
      <xdr:col>4</xdr:col>
      <xdr:colOff>0</xdr:colOff>
      <xdr:row>209</xdr:row>
      <xdr:rowOff>142875</xdr:rowOff>
    </xdr:to>
    <xdr:sp>
      <xdr:nvSpPr>
        <xdr:cNvPr id="15" name="Text 1"/>
        <xdr:cNvSpPr txBox="1">
          <a:spLocks noChangeArrowheads="1"/>
        </xdr:cNvSpPr>
      </xdr:nvSpPr>
      <xdr:spPr>
        <a:xfrm>
          <a:off x="4276725" y="423386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209</xdr:row>
      <xdr:rowOff>142875</xdr:rowOff>
    </xdr:from>
    <xdr:to>
      <xdr:col>4</xdr:col>
      <xdr:colOff>0</xdr:colOff>
      <xdr:row>209</xdr:row>
      <xdr:rowOff>142875</xdr:rowOff>
    </xdr:to>
    <xdr:sp>
      <xdr:nvSpPr>
        <xdr:cNvPr id="16" name="Text 1"/>
        <xdr:cNvSpPr txBox="1">
          <a:spLocks noChangeArrowheads="1"/>
        </xdr:cNvSpPr>
      </xdr:nvSpPr>
      <xdr:spPr>
        <a:xfrm>
          <a:off x="4276725" y="423386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219</xdr:row>
      <xdr:rowOff>152400</xdr:rowOff>
    </xdr:from>
    <xdr:to>
      <xdr:col>4</xdr:col>
      <xdr:colOff>0</xdr:colOff>
      <xdr:row>219</xdr:row>
      <xdr:rowOff>152400</xdr:rowOff>
    </xdr:to>
    <xdr:sp>
      <xdr:nvSpPr>
        <xdr:cNvPr id="17" name="Text 1"/>
        <xdr:cNvSpPr txBox="1">
          <a:spLocks noChangeArrowheads="1"/>
        </xdr:cNvSpPr>
      </xdr:nvSpPr>
      <xdr:spPr>
        <a:xfrm>
          <a:off x="4276725" y="439674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219</xdr:row>
      <xdr:rowOff>152400</xdr:rowOff>
    </xdr:from>
    <xdr:to>
      <xdr:col>4</xdr:col>
      <xdr:colOff>0</xdr:colOff>
      <xdr:row>219</xdr:row>
      <xdr:rowOff>152400</xdr:rowOff>
    </xdr:to>
    <xdr:sp>
      <xdr:nvSpPr>
        <xdr:cNvPr id="18" name="Text 1"/>
        <xdr:cNvSpPr txBox="1">
          <a:spLocks noChangeArrowheads="1"/>
        </xdr:cNvSpPr>
      </xdr:nvSpPr>
      <xdr:spPr>
        <a:xfrm>
          <a:off x="4276725" y="439674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276725" y="35556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276725" y="35556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177</xdr:row>
      <xdr:rowOff>9525</xdr:rowOff>
    </xdr:from>
    <xdr:to>
      <xdr:col>4</xdr:col>
      <xdr:colOff>0</xdr:colOff>
      <xdr:row>177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4276725" y="370236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177</xdr:row>
      <xdr:rowOff>9525</xdr:rowOff>
    </xdr:from>
    <xdr:to>
      <xdr:col>4</xdr:col>
      <xdr:colOff>0</xdr:colOff>
      <xdr:row>177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4276725" y="370236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694</xdr:row>
      <xdr:rowOff>0</xdr:rowOff>
    </xdr:from>
    <xdr:to>
      <xdr:col>4</xdr:col>
      <xdr:colOff>0</xdr:colOff>
      <xdr:row>694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276725" y="122024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668</xdr:row>
      <xdr:rowOff>0</xdr:rowOff>
    </xdr:from>
    <xdr:to>
      <xdr:col>4</xdr:col>
      <xdr:colOff>0</xdr:colOff>
      <xdr:row>668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276725" y="1178147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215</xdr:row>
      <xdr:rowOff>152400</xdr:rowOff>
    </xdr:from>
    <xdr:to>
      <xdr:col>4</xdr:col>
      <xdr:colOff>0</xdr:colOff>
      <xdr:row>215</xdr:row>
      <xdr:rowOff>152400</xdr:rowOff>
    </xdr:to>
    <xdr:sp>
      <xdr:nvSpPr>
        <xdr:cNvPr id="15" name="Text 1"/>
        <xdr:cNvSpPr txBox="1">
          <a:spLocks noChangeArrowheads="1"/>
        </xdr:cNvSpPr>
      </xdr:nvSpPr>
      <xdr:spPr>
        <a:xfrm>
          <a:off x="4276725" y="446151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215</xdr:row>
      <xdr:rowOff>152400</xdr:rowOff>
    </xdr:from>
    <xdr:to>
      <xdr:col>4</xdr:col>
      <xdr:colOff>0</xdr:colOff>
      <xdr:row>215</xdr:row>
      <xdr:rowOff>152400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276725" y="446151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225</xdr:row>
      <xdr:rowOff>142875</xdr:rowOff>
    </xdr:from>
    <xdr:to>
      <xdr:col>4</xdr:col>
      <xdr:colOff>0</xdr:colOff>
      <xdr:row>225</xdr:row>
      <xdr:rowOff>142875</xdr:rowOff>
    </xdr:to>
    <xdr:sp>
      <xdr:nvSpPr>
        <xdr:cNvPr id="17" name="Text 1"/>
        <xdr:cNvSpPr txBox="1">
          <a:spLocks noChangeArrowheads="1"/>
        </xdr:cNvSpPr>
      </xdr:nvSpPr>
      <xdr:spPr>
        <a:xfrm>
          <a:off x="4276725" y="46224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225</xdr:row>
      <xdr:rowOff>142875</xdr:rowOff>
    </xdr:from>
    <xdr:to>
      <xdr:col>4</xdr:col>
      <xdr:colOff>0</xdr:colOff>
      <xdr:row>225</xdr:row>
      <xdr:rowOff>142875</xdr:rowOff>
    </xdr:to>
    <xdr:sp>
      <xdr:nvSpPr>
        <xdr:cNvPr id="18" name="Text 1"/>
        <xdr:cNvSpPr txBox="1">
          <a:spLocks noChangeArrowheads="1"/>
        </xdr:cNvSpPr>
      </xdr:nvSpPr>
      <xdr:spPr>
        <a:xfrm>
          <a:off x="4276725" y="462248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4</xdr:col>
      <xdr:colOff>0</xdr:colOff>
      <xdr:row>174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276725" y="37823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4</xdr:col>
      <xdr:colOff>0</xdr:colOff>
      <xdr:row>174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276725" y="378237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183</xdr:row>
      <xdr:rowOff>9525</xdr:rowOff>
    </xdr:from>
    <xdr:to>
      <xdr:col>4</xdr:col>
      <xdr:colOff>0</xdr:colOff>
      <xdr:row>183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4276725" y="392906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183</xdr:row>
      <xdr:rowOff>9525</xdr:rowOff>
    </xdr:from>
    <xdr:to>
      <xdr:col>4</xdr:col>
      <xdr:colOff>0</xdr:colOff>
      <xdr:row>183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4276725" y="392906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692</xdr:row>
      <xdr:rowOff>0</xdr:rowOff>
    </xdr:from>
    <xdr:to>
      <xdr:col>4</xdr:col>
      <xdr:colOff>0</xdr:colOff>
      <xdr:row>692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362450" y="121539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666</xdr:row>
      <xdr:rowOff>0</xdr:rowOff>
    </xdr:from>
    <xdr:to>
      <xdr:col>4</xdr:col>
      <xdr:colOff>0</xdr:colOff>
      <xdr:row>666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362450" y="117328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213</xdr:row>
      <xdr:rowOff>142875</xdr:rowOff>
    </xdr:from>
    <xdr:to>
      <xdr:col>4</xdr:col>
      <xdr:colOff>0</xdr:colOff>
      <xdr:row>213</xdr:row>
      <xdr:rowOff>142875</xdr:rowOff>
    </xdr:to>
    <xdr:sp>
      <xdr:nvSpPr>
        <xdr:cNvPr id="15" name="Text 1"/>
        <xdr:cNvSpPr txBox="1">
          <a:spLocks noChangeArrowheads="1"/>
        </xdr:cNvSpPr>
      </xdr:nvSpPr>
      <xdr:spPr>
        <a:xfrm>
          <a:off x="4362450" y="441198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213</xdr:row>
      <xdr:rowOff>142875</xdr:rowOff>
    </xdr:from>
    <xdr:to>
      <xdr:col>4</xdr:col>
      <xdr:colOff>0</xdr:colOff>
      <xdr:row>213</xdr:row>
      <xdr:rowOff>142875</xdr:rowOff>
    </xdr:to>
    <xdr:sp>
      <xdr:nvSpPr>
        <xdr:cNvPr id="16" name="Text 1"/>
        <xdr:cNvSpPr txBox="1">
          <a:spLocks noChangeArrowheads="1"/>
        </xdr:cNvSpPr>
      </xdr:nvSpPr>
      <xdr:spPr>
        <a:xfrm>
          <a:off x="4362450" y="441198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223</xdr:row>
      <xdr:rowOff>152400</xdr:rowOff>
    </xdr:from>
    <xdr:to>
      <xdr:col>4</xdr:col>
      <xdr:colOff>0</xdr:colOff>
      <xdr:row>223</xdr:row>
      <xdr:rowOff>152400</xdr:rowOff>
    </xdr:to>
    <xdr:sp>
      <xdr:nvSpPr>
        <xdr:cNvPr id="17" name="Text 1"/>
        <xdr:cNvSpPr txBox="1">
          <a:spLocks noChangeArrowheads="1"/>
        </xdr:cNvSpPr>
      </xdr:nvSpPr>
      <xdr:spPr>
        <a:xfrm>
          <a:off x="4362450" y="457485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223</xdr:row>
      <xdr:rowOff>152400</xdr:rowOff>
    </xdr:from>
    <xdr:to>
      <xdr:col>4</xdr:col>
      <xdr:colOff>0</xdr:colOff>
      <xdr:row>223</xdr:row>
      <xdr:rowOff>152400</xdr:rowOff>
    </xdr:to>
    <xdr:sp>
      <xdr:nvSpPr>
        <xdr:cNvPr id="18" name="Text 1"/>
        <xdr:cNvSpPr txBox="1">
          <a:spLocks noChangeArrowheads="1"/>
        </xdr:cNvSpPr>
      </xdr:nvSpPr>
      <xdr:spPr>
        <a:xfrm>
          <a:off x="4362450" y="457485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172</xdr:row>
      <xdr:rowOff>0</xdr:rowOff>
    </xdr:from>
    <xdr:to>
      <xdr:col>4</xdr:col>
      <xdr:colOff>0</xdr:colOff>
      <xdr:row>172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362450" y="37338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172</xdr:row>
      <xdr:rowOff>0</xdr:rowOff>
    </xdr:from>
    <xdr:to>
      <xdr:col>4</xdr:col>
      <xdr:colOff>0</xdr:colOff>
      <xdr:row>172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362450" y="37338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181</xdr:row>
      <xdr:rowOff>9525</xdr:rowOff>
    </xdr:from>
    <xdr:to>
      <xdr:col>4</xdr:col>
      <xdr:colOff>0</xdr:colOff>
      <xdr:row>181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4362450" y="388048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181</xdr:row>
      <xdr:rowOff>9525</xdr:rowOff>
    </xdr:from>
    <xdr:to>
      <xdr:col>4</xdr:col>
      <xdr:colOff>0</xdr:colOff>
      <xdr:row>181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4362450" y="388048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0" y="127730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0" y="219551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669</xdr:row>
      <xdr:rowOff>0</xdr:rowOff>
    </xdr:from>
    <xdr:to>
      <xdr:col>4</xdr:col>
      <xdr:colOff>0</xdr:colOff>
      <xdr:row>669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4362450" y="1302829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643</xdr:row>
      <xdr:rowOff>0</xdr:rowOff>
    </xdr:from>
    <xdr:to>
      <xdr:col>4</xdr:col>
      <xdr:colOff>0</xdr:colOff>
      <xdr:row>643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4362450" y="1260729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190</xdr:row>
      <xdr:rowOff>152400</xdr:rowOff>
    </xdr:from>
    <xdr:to>
      <xdr:col>4</xdr:col>
      <xdr:colOff>0</xdr:colOff>
      <xdr:row>190</xdr:row>
      <xdr:rowOff>152400</xdr:rowOff>
    </xdr:to>
    <xdr:sp>
      <xdr:nvSpPr>
        <xdr:cNvPr id="15" name="Text 1"/>
        <xdr:cNvSpPr txBox="1">
          <a:spLocks noChangeArrowheads="1"/>
        </xdr:cNvSpPr>
      </xdr:nvSpPr>
      <xdr:spPr>
        <a:xfrm>
          <a:off x="4362450" y="528732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190</xdr:row>
      <xdr:rowOff>152400</xdr:rowOff>
    </xdr:from>
    <xdr:to>
      <xdr:col>4</xdr:col>
      <xdr:colOff>0</xdr:colOff>
      <xdr:row>190</xdr:row>
      <xdr:rowOff>152400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362450" y="5287327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200</xdr:row>
      <xdr:rowOff>142875</xdr:rowOff>
    </xdr:from>
    <xdr:to>
      <xdr:col>4</xdr:col>
      <xdr:colOff>0</xdr:colOff>
      <xdr:row>200</xdr:row>
      <xdr:rowOff>142875</xdr:rowOff>
    </xdr:to>
    <xdr:sp>
      <xdr:nvSpPr>
        <xdr:cNvPr id="17" name="Text 1"/>
        <xdr:cNvSpPr txBox="1">
          <a:spLocks noChangeArrowheads="1"/>
        </xdr:cNvSpPr>
      </xdr:nvSpPr>
      <xdr:spPr>
        <a:xfrm>
          <a:off x="4362450" y="54483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4</xdr:col>
      <xdr:colOff>0</xdr:colOff>
      <xdr:row>200</xdr:row>
      <xdr:rowOff>142875</xdr:rowOff>
    </xdr:from>
    <xdr:to>
      <xdr:col>4</xdr:col>
      <xdr:colOff>0</xdr:colOff>
      <xdr:row>200</xdr:row>
      <xdr:rowOff>142875</xdr:rowOff>
    </xdr:to>
    <xdr:sp>
      <xdr:nvSpPr>
        <xdr:cNvPr id="18" name="Text 1"/>
        <xdr:cNvSpPr txBox="1">
          <a:spLocks noChangeArrowheads="1"/>
        </xdr:cNvSpPr>
      </xdr:nvSpPr>
      <xdr:spPr>
        <a:xfrm>
          <a:off x="4362450" y="544830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5038725" y="426815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5038725" y="42681525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5</xdr:col>
      <xdr:colOff>0</xdr:colOff>
      <xdr:row>156</xdr:row>
      <xdr:rowOff>9525</xdr:rowOff>
    </xdr:from>
    <xdr:to>
      <xdr:col>5</xdr:col>
      <xdr:colOff>0</xdr:colOff>
      <xdr:row>156</xdr:row>
      <xdr:rowOff>9525</xdr:rowOff>
    </xdr:to>
    <xdr:sp>
      <xdr:nvSpPr>
        <xdr:cNvPr id="21" name="Text 1"/>
        <xdr:cNvSpPr txBox="1">
          <a:spLocks noChangeArrowheads="1"/>
        </xdr:cNvSpPr>
      </xdr:nvSpPr>
      <xdr:spPr>
        <a:xfrm>
          <a:off x="5038725" y="46577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5</xdr:col>
      <xdr:colOff>0</xdr:colOff>
      <xdr:row>156</xdr:row>
      <xdr:rowOff>9525</xdr:rowOff>
    </xdr:from>
    <xdr:to>
      <xdr:col>5</xdr:col>
      <xdr:colOff>0</xdr:colOff>
      <xdr:row>156</xdr:row>
      <xdr:rowOff>9525</xdr:rowOff>
    </xdr:to>
    <xdr:sp>
      <xdr:nvSpPr>
        <xdr:cNvPr id="22" name="Text 1"/>
        <xdr:cNvSpPr txBox="1">
          <a:spLocks noChangeArrowheads="1"/>
        </xdr:cNvSpPr>
      </xdr:nvSpPr>
      <xdr:spPr>
        <a:xfrm>
          <a:off x="5038725" y="4657725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0" y="126111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0" y="2179320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ceno kalkulacije niso vljučene instalacije (kabli in njihovo polaganje).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="150" zoomScaleNormal="150" zoomScalePageLayoutView="0" workbookViewId="0" topLeftCell="A27">
      <selection activeCell="B41" sqref="B41"/>
    </sheetView>
  </sheetViews>
  <sheetFormatPr defaultColWidth="8.8515625" defaultRowHeight="12.75"/>
  <cols>
    <col min="1" max="1" width="4.00390625" style="0" customWidth="1"/>
    <col min="2" max="2" width="63.421875" style="0" customWidth="1"/>
    <col min="3" max="3" width="13.8515625" style="126" customWidth="1"/>
  </cols>
  <sheetData>
    <row r="1" ht="12.75">
      <c r="B1" s="127" t="s">
        <v>116</v>
      </c>
    </row>
    <row r="4" spans="1:4" ht="12.75">
      <c r="A4" s="125" t="s">
        <v>61</v>
      </c>
      <c r="B4" s="2" t="s">
        <v>53</v>
      </c>
      <c r="C4" s="128">
        <f>'1. Paviljon A'!F83</f>
        <v>0</v>
      </c>
      <c r="D4" s="125"/>
    </row>
    <row r="5" spans="1:4" ht="12.75">
      <c r="A5" s="125" t="s">
        <v>62</v>
      </c>
      <c r="B5" s="2" t="s">
        <v>54</v>
      </c>
      <c r="C5" s="128">
        <f>'2. Paviljon B'!F81</f>
        <v>0</v>
      </c>
      <c r="D5" s="125"/>
    </row>
    <row r="6" spans="1:4" ht="12.75">
      <c r="A6" s="125" t="s">
        <v>63</v>
      </c>
      <c r="B6" s="2" t="s">
        <v>55</v>
      </c>
      <c r="C6" s="128">
        <f>'3. Paviljon C, hodnih AC'!F71</f>
        <v>0</v>
      </c>
      <c r="D6" s="125"/>
    </row>
    <row r="7" spans="1:5" ht="12.75">
      <c r="A7" s="125" t="s">
        <v>64</v>
      </c>
      <c r="B7" s="2" t="s">
        <v>57</v>
      </c>
      <c r="C7" s="61">
        <f>'4. Lekarna ,kuhinja, kotlovnica'!F77</f>
        <v>0</v>
      </c>
      <c r="D7" s="57"/>
      <c r="E7" s="124"/>
    </row>
    <row r="8" spans="1:4" ht="12.75">
      <c r="A8" s="125" t="s">
        <v>65</v>
      </c>
      <c r="B8" s="2" t="s">
        <v>56</v>
      </c>
      <c r="C8" s="128">
        <f>'5. Diagnosticni center'!F75</f>
        <v>0</v>
      </c>
      <c r="D8" s="125"/>
    </row>
    <row r="9" spans="1:5" ht="25.5">
      <c r="A9" s="125" t="s">
        <v>66</v>
      </c>
      <c r="B9" s="142" t="s">
        <v>115</v>
      </c>
      <c r="C9" s="61">
        <f>'6. Upravna stavba'!F76+'6. Upravna stavba'!F162</f>
        <v>0</v>
      </c>
      <c r="D9" s="57"/>
      <c r="E9" s="124"/>
    </row>
    <row r="10" spans="1:4" ht="12.75">
      <c r="A10" s="125"/>
      <c r="B10" s="125"/>
      <c r="C10" s="128"/>
      <c r="D10" s="125"/>
    </row>
    <row r="11" spans="1:4" ht="12.75">
      <c r="A11" s="125"/>
      <c r="B11" s="2" t="s">
        <v>67</v>
      </c>
      <c r="C11" s="128">
        <f>SUM(C4:C9)</f>
        <v>0</v>
      </c>
      <c r="D11" s="125"/>
    </row>
    <row r="12" spans="2:3" ht="12.75">
      <c r="B12" s="3" t="s">
        <v>68</v>
      </c>
      <c r="C12" s="126">
        <f>C11*0.22</f>
        <v>0</v>
      </c>
    </row>
    <row r="13" spans="2:3" ht="12.75">
      <c r="B13" s="3" t="s">
        <v>69</v>
      </c>
      <c r="C13" s="126">
        <f>C11+C12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83"/>
  <sheetViews>
    <sheetView zoomScale="150" zoomScaleNormal="150" zoomScalePageLayoutView="0" workbookViewId="0" topLeftCell="A86">
      <selection activeCell="E56" sqref="E56"/>
    </sheetView>
  </sheetViews>
  <sheetFormatPr defaultColWidth="11.421875" defaultRowHeight="12.75"/>
  <cols>
    <col min="1" max="1" width="5.7109375" style="83" customWidth="1"/>
    <col min="2" max="2" width="45.421875" style="20" customWidth="1"/>
    <col min="3" max="3" width="5.8515625" style="35" customWidth="1"/>
    <col min="4" max="4" width="8.421875" style="41" customWidth="1"/>
    <col min="5" max="5" width="10.140625" style="62" bestFit="1" customWidth="1"/>
    <col min="6" max="6" width="11.00390625" style="62" customWidth="1"/>
    <col min="7" max="7" width="2.7109375" style="1" customWidth="1"/>
    <col min="8" max="16384" width="11.421875" style="1" customWidth="1"/>
  </cols>
  <sheetData>
    <row r="1" ht="12.75">
      <c r="B1" s="18"/>
    </row>
    <row r="2" spans="2:6" ht="12.75">
      <c r="B2" s="3" t="s">
        <v>53</v>
      </c>
      <c r="E2" s="23"/>
      <c r="F2" s="8" t="s">
        <v>4</v>
      </c>
    </row>
    <row r="3" spans="2:6" ht="12.75">
      <c r="B3" s="3"/>
      <c r="E3" s="23"/>
      <c r="F3" s="23"/>
    </row>
    <row r="4" spans="2:6" ht="12.75" customHeight="1">
      <c r="B4" s="5" t="s">
        <v>10</v>
      </c>
      <c r="C4" s="36"/>
      <c r="D4" s="42"/>
      <c r="E4" s="58"/>
      <c r="F4" s="24"/>
    </row>
    <row r="5" spans="1:253" s="13" customFormat="1" ht="12.75">
      <c r="A5" s="84"/>
      <c r="B5" s="4"/>
      <c r="C5" s="19"/>
      <c r="D5" s="40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3" customFormat="1" ht="12.75">
      <c r="A6" s="84"/>
      <c r="B6" s="11" t="s">
        <v>11</v>
      </c>
      <c r="C6" s="35"/>
      <c r="D6" s="41"/>
      <c r="E6" s="147"/>
      <c r="F6" s="6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6" s="13" customFormat="1" ht="12.75">
      <c r="A7" s="84"/>
      <c r="B7" s="2" t="s">
        <v>12</v>
      </c>
      <c r="C7" s="19"/>
      <c r="D7" s="40"/>
      <c r="E7" s="148"/>
      <c r="F7" s="61"/>
    </row>
    <row r="8" spans="1:6" ht="24">
      <c r="A8" s="135" t="s">
        <v>109</v>
      </c>
      <c r="B8" s="136" t="s">
        <v>110</v>
      </c>
      <c r="C8" s="137" t="s">
        <v>111</v>
      </c>
      <c r="D8" s="137" t="s">
        <v>112</v>
      </c>
      <c r="E8" s="149" t="s">
        <v>113</v>
      </c>
      <c r="F8" s="138" t="s">
        <v>114</v>
      </c>
    </row>
    <row r="9" spans="1:6" ht="178.5">
      <c r="A9" s="83">
        <v>1</v>
      </c>
      <c r="B9" s="86" t="s">
        <v>48</v>
      </c>
      <c r="C9" s="74" t="s">
        <v>7</v>
      </c>
      <c r="D9" s="75">
        <v>1</v>
      </c>
      <c r="E9" s="150"/>
      <c r="F9" s="76">
        <f>+D9*E9</f>
        <v>0</v>
      </c>
    </row>
    <row r="10" spans="3:6" ht="12.75">
      <c r="C10" s="38"/>
      <c r="E10" s="151"/>
      <c r="F10" s="65" t="s">
        <v>4</v>
      </c>
    </row>
    <row r="11" spans="1:6" ht="51">
      <c r="A11" s="83">
        <v>2</v>
      </c>
      <c r="B11" s="86" t="s">
        <v>39</v>
      </c>
      <c r="C11" s="74" t="s">
        <v>7</v>
      </c>
      <c r="D11" s="75">
        <v>1</v>
      </c>
      <c r="E11" s="150"/>
      <c r="F11" s="76">
        <f>+D11*E11</f>
        <v>0</v>
      </c>
    </row>
    <row r="12" spans="2:6" ht="12.75">
      <c r="B12" s="87"/>
      <c r="C12" s="74"/>
      <c r="D12" s="75"/>
      <c r="E12" s="150"/>
      <c r="F12" s="76"/>
    </row>
    <row r="13" spans="1:6" ht="51">
      <c r="A13" s="83">
        <v>3</v>
      </c>
      <c r="B13" s="109" t="s">
        <v>40</v>
      </c>
      <c r="C13" s="74" t="s">
        <v>7</v>
      </c>
      <c r="D13" s="75">
        <v>1</v>
      </c>
      <c r="E13" s="150"/>
      <c r="F13" s="76">
        <f>D13*E13</f>
        <v>0</v>
      </c>
    </row>
    <row r="14" spans="3:6" ht="12.75">
      <c r="C14" s="38"/>
      <c r="E14" s="151"/>
      <c r="F14" s="65"/>
    </row>
    <row r="15" spans="1:6" ht="12.75">
      <c r="A15" s="83">
        <v>4</v>
      </c>
      <c r="B15" s="88" t="s">
        <v>32</v>
      </c>
      <c r="C15" s="48" t="s">
        <v>0</v>
      </c>
      <c r="D15" s="49">
        <v>8</v>
      </c>
      <c r="E15" s="152"/>
      <c r="F15" s="59">
        <f>+D15*E15</f>
        <v>0</v>
      </c>
    </row>
    <row r="16" spans="3:6" ht="12.75">
      <c r="C16" s="38"/>
      <c r="E16" s="151"/>
      <c r="F16" s="65" t="s">
        <v>4</v>
      </c>
    </row>
    <row r="17" spans="1:6" ht="38.25">
      <c r="A17" s="83">
        <v>5</v>
      </c>
      <c r="B17" s="50" t="s">
        <v>41</v>
      </c>
      <c r="C17" s="51" t="s">
        <v>7</v>
      </c>
      <c r="D17" s="52">
        <v>3</v>
      </c>
      <c r="E17" s="153"/>
      <c r="F17" s="53">
        <f>+D17*E17</f>
        <v>0</v>
      </c>
    </row>
    <row r="18" spans="3:6" ht="12.75">
      <c r="C18" s="38"/>
      <c r="E18" s="151"/>
      <c r="F18" s="65" t="s">
        <v>4</v>
      </c>
    </row>
    <row r="19" spans="1:6" ht="12.75">
      <c r="A19" s="83">
        <v>6</v>
      </c>
      <c r="B19" s="10" t="s">
        <v>1</v>
      </c>
      <c r="C19" s="12" t="s">
        <v>7</v>
      </c>
      <c r="D19" s="40">
        <v>1</v>
      </c>
      <c r="E19" s="154"/>
      <c r="F19" s="53">
        <f>+E19*D19</f>
        <v>0</v>
      </c>
    </row>
    <row r="20" spans="3:6" ht="12.75">
      <c r="C20" s="38"/>
      <c r="E20" s="151"/>
      <c r="F20" s="65" t="s">
        <v>4</v>
      </c>
    </row>
    <row r="21" spans="1:6" ht="51">
      <c r="A21" s="83">
        <v>7</v>
      </c>
      <c r="B21" s="108" t="s">
        <v>42</v>
      </c>
      <c r="C21" s="25" t="s">
        <v>7</v>
      </c>
      <c r="D21" s="67">
        <v>164</v>
      </c>
      <c r="E21" s="155"/>
      <c r="F21" s="60">
        <f>+D21*E21</f>
        <v>0</v>
      </c>
    </row>
    <row r="22" spans="2:6" ht="12.75">
      <c r="B22" s="4"/>
      <c r="C22" s="12"/>
      <c r="D22" s="40"/>
      <c r="E22" s="154"/>
      <c r="F22" s="53" t="s">
        <v>4</v>
      </c>
    </row>
    <row r="23" spans="1:6" ht="51">
      <c r="A23" s="83">
        <v>8</v>
      </c>
      <c r="B23" s="90" t="s">
        <v>47</v>
      </c>
      <c r="C23" s="25" t="s">
        <v>7</v>
      </c>
      <c r="D23" s="67">
        <v>7</v>
      </c>
      <c r="E23" s="155"/>
      <c r="F23" s="60">
        <f>+D23*E23</f>
        <v>0</v>
      </c>
    </row>
    <row r="24" spans="2:6" ht="12.75">
      <c r="B24" s="4"/>
      <c r="C24" s="12"/>
      <c r="D24" s="40"/>
      <c r="E24" s="154"/>
      <c r="F24" s="53" t="s">
        <v>4</v>
      </c>
    </row>
    <row r="25" spans="1:6" ht="38.25">
      <c r="A25" s="83">
        <v>9</v>
      </c>
      <c r="B25" s="90" t="s">
        <v>43</v>
      </c>
      <c r="C25" s="25" t="s">
        <v>7</v>
      </c>
      <c r="D25" s="67">
        <v>171</v>
      </c>
      <c r="E25" s="155"/>
      <c r="F25" s="60">
        <f>+D25*E25</f>
        <v>0</v>
      </c>
    </row>
    <row r="26" spans="2:6" ht="12.75">
      <c r="B26" s="89"/>
      <c r="C26" s="25"/>
      <c r="D26" s="67"/>
      <c r="E26" s="155"/>
      <c r="F26" s="60"/>
    </row>
    <row r="27" spans="1:6" ht="12.75">
      <c r="A27" s="83">
        <v>10</v>
      </c>
      <c r="B27" s="89" t="s">
        <v>33</v>
      </c>
      <c r="C27" s="25" t="s">
        <v>7</v>
      </c>
      <c r="D27" s="67">
        <v>20</v>
      </c>
      <c r="E27" s="155"/>
      <c r="F27" s="60">
        <f>D27*E27</f>
        <v>0</v>
      </c>
    </row>
    <row r="28" spans="2:6" ht="12.75">
      <c r="B28" s="4"/>
      <c r="C28" s="12"/>
      <c r="D28" s="40"/>
      <c r="E28" s="154"/>
      <c r="F28" s="53" t="s">
        <v>4</v>
      </c>
    </row>
    <row r="29" spans="1:6" ht="51">
      <c r="A29" s="83">
        <v>11</v>
      </c>
      <c r="B29" s="90" t="s">
        <v>49</v>
      </c>
      <c r="C29" s="25" t="s">
        <v>7</v>
      </c>
      <c r="D29" s="67">
        <v>17</v>
      </c>
      <c r="E29" s="155"/>
      <c r="F29" s="60">
        <f>+D29*E29</f>
        <v>0</v>
      </c>
    </row>
    <row r="30" spans="2:6" ht="12.75">
      <c r="B30" s="4"/>
      <c r="C30" s="12"/>
      <c r="D30" s="40"/>
      <c r="E30" s="154"/>
      <c r="F30" s="53" t="s">
        <v>4</v>
      </c>
    </row>
    <row r="31" spans="1:6" ht="51">
      <c r="A31" s="83">
        <v>12</v>
      </c>
      <c r="B31" s="90" t="s">
        <v>44</v>
      </c>
      <c r="C31" s="25" t="s">
        <v>7</v>
      </c>
      <c r="D31" s="67">
        <v>25</v>
      </c>
      <c r="E31" s="155"/>
      <c r="F31" s="60">
        <f>+D31*E31</f>
        <v>0</v>
      </c>
    </row>
    <row r="32" spans="2:6" ht="12.75">
      <c r="B32" s="4"/>
      <c r="C32" s="12"/>
      <c r="D32" s="40"/>
      <c r="E32" s="154"/>
      <c r="F32" s="53" t="s">
        <v>4</v>
      </c>
    </row>
    <row r="33" spans="1:6" ht="38.25">
      <c r="A33" s="83">
        <v>13</v>
      </c>
      <c r="B33" s="90" t="s">
        <v>45</v>
      </c>
      <c r="C33" s="25" t="s">
        <v>7</v>
      </c>
      <c r="D33" s="25">
        <v>1</v>
      </c>
      <c r="E33" s="156"/>
      <c r="F33" s="71">
        <f>+D33*E33</f>
        <v>0</v>
      </c>
    </row>
    <row r="34" spans="2:6" ht="12.75">
      <c r="B34" s="4"/>
      <c r="C34" s="12"/>
      <c r="D34" s="40"/>
      <c r="E34" s="154"/>
      <c r="F34" s="53"/>
    </row>
    <row r="35" spans="1:6" ht="38.25">
      <c r="A35" s="83">
        <v>14</v>
      </c>
      <c r="B35" s="55" t="s">
        <v>50</v>
      </c>
      <c r="C35" s="54" t="s">
        <v>7</v>
      </c>
      <c r="D35" s="57">
        <v>6</v>
      </c>
      <c r="E35" s="148"/>
      <c r="F35" s="61">
        <f>+D35*E35</f>
        <v>0</v>
      </c>
    </row>
    <row r="36" spans="2:6" ht="12.75">
      <c r="B36" s="4"/>
      <c r="C36" s="12"/>
      <c r="D36" s="40"/>
      <c r="E36" s="154"/>
      <c r="F36" s="53" t="s">
        <v>4</v>
      </c>
    </row>
    <row r="37" spans="1:6" ht="51">
      <c r="A37" s="83">
        <v>15</v>
      </c>
      <c r="B37" s="90" t="s">
        <v>46</v>
      </c>
      <c r="C37" s="25" t="s">
        <v>7</v>
      </c>
      <c r="D37" s="72">
        <v>14</v>
      </c>
      <c r="E37" s="157"/>
      <c r="F37" s="73">
        <f>+D37*E37</f>
        <v>0</v>
      </c>
    </row>
    <row r="38" spans="2:6" ht="12.75">
      <c r="B38" s="4"/>
      <c r="C38" s="12"/>
      <c r="D38" s="40"/>
      <c r="E38" s="154"/>
      <c r="F38" s="53" t="s">
        <v>4</v>
      </c>
    </row>
    <row r="39" spans="1:6" ht="25.5">
      <c r="A39" s="83">
        <v>16</v>
      </c>
      <c r="B39" s="55" t="s">
        <v>3</v>
      </c>
      <c r="C39" s="57" t="s">
        <v>7</v>
      </c>
      <c r="D39" s="56">
        <v>8</v>
      </c>
      <c r="E39" s="148"/>
      <c r="F39" s="61">
        <f>+D39*E39</f>
        <v>0</v>
      </c>
    </row>
    <row r="40" spans="2:6" ht="12.75">
      <c r="B40" s="21"/>
      <c r="C40" s="22"/>
      <c r="D40" s="44"/>
      <c r="E40" s="151"/>
      <c r="F40" s="65" t="s">
        <v>4</v>
      </c>
    </row>
    <row r="41" spans="1:6" ht="25.5">
      <c r="A41" s="83">
        <v>17</v>
      </c>
      <c r="B41" s="10" t="s">
        <v>37</v>
      </c>
      <c r="C41" s="97" t="s">
        <v>7</v>
      </c>
      <c r="D41" s="44">
        <v>14</v>
      </c>
      <c r="E41" s="151"/>
      <c r="F41" s="61">
        <f>+D41*E41</f>
        <v>0</v>
      </c>
    </row>
    <row r="42" spans="2:6" ht="12.75">
      <c r="B42" s="21"/>
      <c r="C42" s="22"/>
      <c r="D42" s="44"/>
      <c r="E42" s="151"/>
      <c r="F42" s="65"/>
    </row>
    <row r="43" spans="1:6" s="9" customFormat="1" ht="26.25" customHeight="1">
      <c r="A43" s="83">
        <v>18</v>
      </c>
      <c r="B43" s="18" t="s">
        <v>13</v>
      </c>
      <c r="C43" s="26" t="s">
        <v>6</v>
      </c>
      <c r="D43" s="45">
        <v>450</v>
      </c>
      <c r="E43" s="154"/>
      <c r="F43" s="53">
        <f>D43*E43</f>
        <v>0</v>
      </c>
    </row>
    <row r="44" spans="1:6" s="9" customFormat="1" ht="12.75">
      <c r="A44" s="83"/>
      <c r="B44" s="92"/>
      <c r="C44" s="16"/>
      <c r="D44" s="46"/>
      <c r="E44" s="151"/>
      <c r="F44" s="65"/>
    </row>
    <row r="45" spans="1:6" s="9" customFormat="1" ht="12.75" customHeight="1">
      <c r="A45" s="83">
        <v>19</v>
      </c>
      <c r="B45" s="18" t="s">
        <v>14</v>
      </c>
      <c r="C45" s="26" t="s">
        <v>6</v>
      </c>
      <c r="D45" s="45">
        <v>2500</v>
      </c>
      <c r="E45" s="154"/>
      <c r="F45" s="53">
        <f>D45*E45</f>
        <v>0</v>
      </c>
    </row>
    <row r="46" spans="1:6" s="9" customFormat="1" ht="12.75">
      <c r="A46" s="83"/>
      <c r="B46" s="92"/>
      <c r="C46" s="16"/>
      <c r="D46" s="46"/>
      <c r="E46" s="151"/>
      <c r="F46" s="65"/>
    </row>
    <row r="47" spans="1:6" s="9" customFormat="1" ht="28.5" customHeight="1">
      <c r="A47" s="83">
        <v>20</v>
      </c>
      <c r="B47" s="18" t="s">
        <v>15</v>
      </c>
      <c r="C47" s="26" t="s">
        <v>6</v>
      </c>
      <c r="D47" s="45">
        <v>200</v>
      </c>
      <c r="E47" s="154"/>
      <c r="F47" s="53">
        <f>D47*E47</f>
        <v>0</v>
      </c>
    </row>
    <row r="48" spans="1:6" s="9" customFormat="1" ht="12.75">
      <c r="A48" s="83"/>
      <c r="B48" s="92"/>
      <c r="C48" s="16"/>
      <c r="D48" s="46"/>
      <c r="E48" s="151"/>
      <c r="F48" s="65"/>
    </row>
    <row r="49" spans="1:6" s="9" customFormat="1" ht="27" customHeight="1">
      <c r="A49" s="83">
        <v>21</v>
      </c>
      <c r="B49" s="18" t="s">
        <v>16</v>
      </c>
      <c r="C49" s="27" t="s">
        <v>6</v>
      </c>
      <c r="D49" s="45">
        <v>100</v>
      </c>
      <c r="E49" s="154"/>
      <c r="F49" s="53">
        <f>D49*E49</f>
        <v>0</v>
      </c>
    </row>
    <row r="50" spans="1:6" s="9" customFormat="1" ht="12.75" customHeight="1">
      <c r="A50" s="83"/>
      <c r="B50" s="18"/>
      <c r="C50" s="27"/>
      <c r="D50" s="45"/>
      <c r="E50" s="154"/>
      <c r="F50" s="53"/>
    </row>
    <row r="51" spans="1:6" s="9" customFormat="1" ht="12.75" customHeight="1">
      <c r="A51" s="83">
        <v>22</v>
      </c>
      <c r="B51" s="18" t="s">
        <v>36</v>
      </c>
      <c r="C51" s="27" t="s">
        <v>7</v>
      </c>
      <c r="D51" s="45">
        <v>900</v>
      </c>
      <c r="E51" s="154"/>
      <c r="F51" s="53">
        <f>D51*E51</f>
        <v>0</v>
      </c>
    </row>
    <row r="52" spans="1:6" s="9" customFormat="1" ht="12.75">
      <c r="A52" s="83"/>
      <c r="B52" s="92"/>
      <c r="C52" s="17"/>
      <c r="D52" s="46"/>
      <c r="E52" s="151"/>
      <c r="F52" s="65"/>
    </row>
    <row r="53" spans="1:6" ht="40.5" customHeight="1">
      <c r="A53" s="83">
        <v>23</v>
      </c>
      <c r="B53" s="21" t="s">
        <v>8</v>
      </c>
      <c r="C53" s="27" t="s">
        <v>6</v>
      </c>
      <c r="D53" s="45">
        <v>110</v>
      </c>
      <c r="E53" s="154"/>
      <c r="F53" s="53">
        <f>D53*E53</f>
        <v>0</v>
      </c>
    </row>
    <row r="54" spans="2:6" ht="13.5" customHeight="1">
      <c r="B54" s="21"/>
      <c r="C54" s="26"/>
      <c r="D54" s="45" t="s">
        <v>4</v>
      </c>
      <c r="E54" s="154"/>
      <c r="F54" s="53" t="s">
        <v>4</v>
      </c>
    </row>
    <row r="55" spans="1:6" s="9" customFormat="1" ht="25.5">
      <c r="A55" s="83">
        <v>24</v>
      </c>
      <c r="B55" s="18" t="s">
        <v>17</v>
      </c>
      <c r="C55" s="28" t="s">
        <v>5</v>
      </c>
      <c r="D55" s="68">
        <v>60</v>
      </c>
      <c r="E55" s="154"/>
      <c r="F55" s="53">
        <f>D55*E55</f>
        <v>0</v>
      </c>
    </row>
    <row r="56" spans="1:6" s="9" customFormat="1" ht="12.75">
      <c r="A56" s="83"/>
      <c r="B56" s="6"/>
      <c r="C56" s="29"/>
      <c r="D56" s="69"/>
      <c r="E56" s="151"/>
      <c r="F56" s="65" t="s">
        <v>4</v>
      </c>
    </row>
    <row r="57" spans="1:6" s="9" customFormat="1" ht="26.25" customHeight="1">
      <c r="A57" s="83">
        <v>25</v>
      </c>
      <c r="B57" s="18" t="s">
        <v>18</v>
      </c>
      <c r="C57" s="28" t="s">
        <v>30</v>
      </c>
      <c r="D57" s="68">
        <v>6</v>
      </c>
      <c r="E57" s="154"/>
      <c r="F57" s="53">
        <f>D57*E57</f>
        <v>0</v>
      </c>
    </row>
    <row r="58" spans="1:6" s="9" customFormat="1" ht="12.75">
      <c r="A58" s="83"/>
      <c r="B58" s="2"/>
      <c r="C58" s="31"/>
      <c r="D58" s="46"/>
      <c r="E58" s="151"/>
      <c r="F58" s="65" t="s">
        <v>4</v>
      </c>
    </row>
    <row r="59" spans="1:6" s="9" customFormat="1" ht="12.75">
      <c r="A59" s="83">
        <v>26</v>
      </c>
      <c r="B59" s="34" t="s">
        <v>26</v>
      </c>
      <c r="C59" s="30" t="s">
        <v>7</v>
      </c>
      <c r="D59" s="47">
        <v>190</v>
      </c>
      <c r="E59" s="154"/>
      <c r="F59" s="53">
        <f>D59*E59</f>
        <v>0</v>
      </c>
    </row>
    <row r="60" spans="1:6" s="9" customFormat="1" ht="12.75">
      <c r="A60" s="83"/>
      <c r="B60" s="2"/>
      <c r="C60" s="31"/>
      <c r="D60" s="46"/>
      <c r="E60" s="151"/>
      <c r="F60" s="65" t="s">
        <v>4</v>
      </c>
    </row>
    <row r="61" spans="1:6" s="9" customFormat="1" ht="12.75">
      <c r="A61" s="83">
        <v>27</v>
      </c>
      <c r="B61" s="34" t="s">
        <v>27</v>
      </c>
      <c r="C61" s="30" t="s">
        <v>7</v>
      </c>
      <c r="D61" s="47">
        <v>14</v>
      </c>
      <c r="E61" s="154"/>
      <c r="F61" s="53">
        <f>D61*E61</f>
        <v>0</v>
      </c>
    </row>
    <row r="62" spans="1:6" s="9" customFormat="1" ht="12.75">
      <c r="A62" s="83"/>
      <c r="B62" s="2"/>
      <c r="C62" s="31"/>
      <c r="D62" s="46"/>
      <c r="E62" s="151"/>
      <c r="F62" s="65" t="s">
        <v>4</v>
      </c>
    </row>
    <row r="63" spans="1:6" s="9" customFormat="1" ht="12.75">
      <c r="A63" s="83">
        <v>28</v>
      </c>
      <c r="B63" s="34" t="s">
        <v>34</v>
      </c>
      <c r="C63" s="30" t="s">
        <v>7</v>
      </c>
      <c r="D63" s="47">
        <v>14</v>
      </c>
      <c r="E63" s="154"/>
      <c r="F63" s="53">
        <f>D63*E63</f>
        <v>0</v>
      </c>
    </row>
    <row r="64" spans="1:6" s="9" customFormat="1" ht="12.75">
      <c r="A64" s="83"/>
      <c r="B64" s="2"/>
      <c r="C64" s="29"/>
      <c r="D64" s="69"/>
      <c r="E64" s="151"/>
      <c r="F64" s="65" t="s">
        <v>4</v>
      </c>
    </row>
    <row r="65" spans="1:6" s="9" customFormat="1" ht="12.75" customHeight="1">
      <c r="A65" s="83">
        <v>29</v>
      </c>
      <c r="B65" s="18" t="s">
        <v>19</v>
      </c>
      <c r="C65" s="28" t="s">
        <v>31</v>
      </c>
      <c r="D65" s="70">
        <v>0.05</v>
      </c>
      <c r="E65" s="154">
        <f>+SUM(F8:F63)</f>
        <v>0</v>
      </c>
      <c r="F65" s="53">
        <f>D65*E65</f>
        <v>0</v>
      </c>
    </row>
    <row r="66" spans="1:6" s="9" customFormat="1" ht="12.75" customHeight="1">
      <c r="A66" s="83"/>
      <c r="B66" s="2"/>
      <c r="C66" s="29"/>
      <c r="D66" s="46"/>
      <c r="E66" s="151"/>
      <c r="F66" s="65" t="s">
        <v>4</v>
      </c>
    </row>
    <row r="67" spans="1:6" s="9" customFormat="1" ht="12.75">
      <c r="A67" s="83">
        <v>30</v>
      </c>
      <c r="B67" s="33" t="s">
        <v>25</v>
      </c>
      <c r="C67" s="30">
        <v>1</v>
      </c>
      <c r="D67" s="47">
        <v>1</v>
      </c>
      <c r="E67" s="154"/>
      <c r="F67" s="53">
        <f>D67*E67</f>
        <v>0</v>
      </c>
    </row>
    <row r="68" spans="1:6" s="9" customFormat="1" ht="12.75">
      <c r="A68" s="83"/>
      <c r="B68" s="34"/>
      <c r="C68" s="30"/>
      <c r="D68" s="47"/>
      <c r="E68" s="154"/>
      <c r="F68" s="53"/>
    </row>
    <row r="69" spans="1:6" s="9" customFormat="1" ht="25.5">
      <c r="A69" s="83">
        <v>31</v>
      </c>
      <c r="B69" s="18" t="s">
        <v>20</v>
      </c>
      <c r="C69" s="30" t="s">
        <v>5</v>
      </c>
      <c r="D69" s="47">
        <v>1</v>
      </c>
      <c r="E69" s="154"/>
      <c r="F69" s="53">
        <f>D69*E69</f>
        <v>0</v>
      </c>
    </row>
    <row r="70" spans="1:6" s="9" customFormat="1" ht="12.75">
      <c r="A70" s="83"/>
      <c r="B70" s="6"/>
      <c r="C70" s="31"/>
      <c r="D70" s="46"/>
      <c r="E70" s="151"/>
      <c r="F70" s="65" t="s">
        <v>4</v>
      </c>
    </row>
    <row r="71" spans="1:6" s="9" customFormat="1" ht="39" customHeight="1">
      <c r="A71" s="83">
        <v>32</v>
      </c>
      <c r="B71" s="18" t="s">
        <v>21</v>
      </c>
      <c r="C71" s="30" t="s">
        <v>5</v>
      </c>
      <c r="D71" s="47">
        <v>1</v>
      </c>
      <c r="E71" s="154"/>
      <c r="F71" s="53">
        <f>D71*E71</f>
        <v>0</v>
      </c>
    </row>
    <row r="72" spans="1:6" s="9" customFormat="1" ht="12.75">
      <c r="A72" s="83"/>
      <c r="B72" s="6"/>
      <c r="C72" s="31"/>
      <c r="D72" s="46"/>
      <c r="E72" s="151"/>
      <c r="F72" s="65" t="s">
        <v>4</v>
      </c>
    </row>
    <row r="73" spans="1:6" ht="12.75" customHeight="1">
      <c r="A73" s="83">
        <v>33</v>
      </c>
      <c r="B73" s="18" t="s">
        <v>22</v>
      </c>
      <c r="C73" s="30" t="s">
        <v>5</v>
      </c>
      <c r="D73" s="47">
        <v>1</v>
      </c>
      <c r="E73" s="154"/>
      <c r="F73" s="53">
        <f>D73*E73</f>
        <v>0</v>
      </c>
    </row>
    <row r="74" spans="2:6" ht="12.75">
      <c r="B74" s="2"/>
      <c r="C74" s="31"/>
      <c r="D74" s="46"/>
      <c r="E74" s="151"/>
      <c r="F74" s="65" t="s">
        <v>4</v>
      </c>
    </row>
    <row r="75" spans="1:6" ht="12.75" customHeight="1">
      <c r="A75" s="83">
        <v>34</v>
      </c>
      <c r="B75" s="18" t="s">
        <v>23</v>
      </c>
      <c r="C75" s="30" t="s">
        <v>5</v>
      </c>
      <c r="D75" s="47">
        <v>1</v>
      </c>
      <c r="E75" s="154"/>
      <c r="F75" s="53">
        <f>D75*E75</f>
        <v>0</v>
      </c>
    </row>
    <row r="76" spans="1:6" s="9" customFormat="1" ht="12.75">
      <c r="A76" s="83"/>
      <c r="B76" s="2"/>
      <c r="C76" s="31"/>
      <c r="D76" s="46"/>
      <c r="E76" s="151"/>
      <c r="F76" s="65" t="s">
        <v>4</v>
      </c>
    </row>
    <row r="77" spans="1:6" s="9" customFormat="1" ht="39" customHeight="1">
      <c r="A77" s="83">
        <v>35</v>
      </c>
      <c r="B77" s="18" t="s">
        <v>24</v>
      </c>
      <c r="C77" s="30" t="s">
        <v>5</v>
      </c>
      <c r="D77" s="47">
        <v>1</v>
      </c>
      <c r="E77" s="154"/>
      <c r="F77" s="53">
        <f>D77*E77</f>
        <v>0</v>
      </c>
    </row>
    <row r="78" spans="1:6" s="9" customFormat="1" ht="12.75">
      <c r="A78" s="83"/>
      <c r="B78" s="2"/>
      <c r="C78" s="31"/>
      <c r="D78" s="46"/>
      <c r="E78" s="151"/>
      <c r="F78" s="65" t="s">
        <v>4</v>
      </c>
    </row>
    <row r="79" spans="1:6" ht="37.5" customHeight="1">
      <c r="A79" s="83">
        <v>36</v>
      </c>
      <c r="B79" s="18" t="s">
        <v>28</v>
      </c>
      <c r="C79" s="30" t="s">
        <v>5</v>
      </c>
      <c r="D79" s="47">
        <v>1</v>
      </c>
      <c r="E79" s="154"/>
      <c r="F79" s="53">
        <f>D79*E79</f>
        <v>0</v>
      </c>
    </row>
    <row r="80" spans="2:6" ht="12.75" customHeight="1">
      <c r="B80" s="78"/>
      <c r="C80" s="79"/>
      <c r="D80" s="47"/>
      <c r="E80" s="158"/>
      <c r="F80" s="77" t="s">
        <v>4</v>
      </c>
    </row>
    <row r="81" spans="1:6" s="9" customFormat="1" ht="28.5" customHeight="1">
      <c r="A81" s="83">
        <v>37</v>
      </c>
      <c r="B81" s="18" t="s">
        <v>29</v>
      </c>
      <c r="C81" s="79" t="s">
        <v>31</v>
      </c>
      <c r="D81" s="70">
        <v>0.05</v>
      </c>
      <c r="E81" s="158">
        <f>+SUM(E65)</f>
        <v>0</v>
      </c>
      <c r="F81" s="77">
        <f>D81*E81</f>
        <v>0</v>
      </c>
    </row>
    <row r="82" spans="1:6" s="9" customFormat="1" ht="9" customHeight="1">
      <c r="A82" s="83"/>
      <c r="B82" s="2"/>
      <c r="C82" s="32"/>
      <c r="D82" s="46"/>
      <c r="E82" s="159"/>
      <c r="F82" s="80"/>
    </row>
    <row r="83" spans="1:6" s="15" customFormat="1" ht="12.75" customHeight="1">
      <c r="A83" s="85"/>
      <c r="B83" s="3" t="s">
        <v>9</v>
      </c>
      <c r="C83" s="81"/>
      <c r="D83" s="82"/>
      <c r="E83" s="160"/>
      <c r="F83" s="66">
        <f>SUM(F9:F81)</f>
        <v>0</v>
      </c>
    </row>
    <row r="84" spans="2:6" ht="12.75">
      <c r="B84" s="4"/>
      <c r="C84" s="19"/>
      <c r="D84" s="40"/>
      <c r="E84" s="148"/>
      <c r="F84" s="61"/>
    </row>
    <row r="85" spans="2:6" ht="12.75">
      <c r="B85" s="4"/>
      <c r="C85" s="19"/>
      <c r="D85" s="40"/>
      <c r="E85" s="148"/>
      <c r="F85" s="61"/>
    </row>
    <row r="86" spans="2:6" ht="12.75">
      <c r="B86" s="93"/>
      <c r="C86" s="37"/>
      <c r="D86" s="43"/>
      <c r="E86" s="161"/>
      <c r="F86" s="64"/>
    </row>
    <row r="87" spans="2:6" ht="12.75">
      <c r="B87" s="93"/>
      <c r="C87" s="37"/>
      <c r="D87" s="43"/>
      <c r="E87" s="161"/>
      <c r="F87" s="64"/>
    </row>
    <row r="88" spans="2:6" ht="12.75">
      <c r="B88" s="93"/>
      <c r="C88" s="37"/>
      <c r="D88" s="43"/>
      <c r="E88" s="161"/>
      <c r="F88" s="64"/>
    </row>
    <row r="89" spans="2:6" ht="12.75">
      <c r="B89" s="93"/>
      <c r="C89" s="37"/>
      <c r="D89" s="43"/>
      <c r="E89" s="161"/>
      <c r="F89" s="64"/>
    </row>
    <row r="90" spans="2:6" ht="12.75">
      <c r="B90" s="93"/>
      <c r="C90" s="37"/>
      <c r="D90" s="43"/>
      <c r="E90" s="161"/>
      <c r="F90" s="64"/>
    </row>
    <row r="91" spans="2:6" ht="12.75">
      <c r="B91" s="93"/>
      <c r="C91" s="37"/>
      <c r="D91" s="43"/>
      <c r="E91" s="161"/>
      <c r="F91" s="64"/>
    </row>
    <row r="92" spans="2:6" ht="12.75">
      <c r="B92" s="93"/>
      <c r="C92" s="37"/>
      <c r="D92" s="43"/>
      <c r="E92" s="161"/>
      <c r="F92" s="64"/>
    </row>
    <row r="93" spans="2:6" ht="12.75">
      <c r="B93" s="93"/>
      <c r="C93" s="37"/>
      <c r="D93" s="43"/>
      <c r="E93" s="161"/>
      <c r="F93" s="64"/>
    </row>
    <row r="94" spans="2:6" ht="12.75">
      <c r="B94" s="93"/>
      <c r="C94" s="37"/>
      <c r="D94" s="43"/>
      <c r="E94" s="161"/>
      <c r="F94" s="64"/>
    </row>
    <row r="95" spans="2:6" ht="12.75">
      <c r="B95" s="93"/>
      <c r="C95" s="37"/>
      <c r="D95" s="43"/>
      <c r="E95" s="161"/>
      <c r="F95" s="64"/>
    </row>
    <row r="96" spans="2:6" ht="12.75">
      <c r="B96" s="93"/>
      <c r="C96" s="37"/>
      <c r="D96" s="43"/>
      <c r="E96" s="161"/>
      <c r="F96" s="64"/>
    </row>
    <row r="97" spans="2:6" ht="12.75">
      <c r="B97" s="93"/>
      <c r="C97" s="37"/>
      <c r="D97" s="43"/>
      <c r="E97" s="161"/>
      <c r="F97" s="64"/>
    </row>
    <row r="98" spans="2:6" ht="12.75">
      <c r="B98" s="93"/>
      <c r="C98" s="37"/>
      <c r="D98" s="43"/>
      <c r="E98" s="161"/>
      <c r="F98" s="64"/>
    </row>
    <row r="99" spans="2:6" ht="12.75">
      <c r="B99" s="93"/>
      <c r="C99" s="37"/>
      <c r="D99" s="43"/>
      <c r="E99" s="161"/>
      <c r="F99" s="64"/>
    </row>
    <row r="100" spans="2:6" ht="12.75">
      <c r="B100" s="93"/>
      <c r="C100" s="37"/>
      <c r="D100" s="43"/>
      <c r="E100" s="161"/>
      <c r="F100" s="64"/>
    </row>
    <row r="101" spans="2:6" ht="12.75">
      <c r="B101" s="93"/>
      <c r="C101" s="37"/>
      <c r="D101" s="43"/>
      <c r="E101" s="161"/>
      <c r="F101" s="64"/>
    </row>
    <row r="102" spans="2:6" ht="12.75">
      <c r="B102" s="93"/>
      <c r="C102" s="37"/>
      <c r="D102" s="43"/>
      <c r="E102" s="161"/>
      <c r="F102" s="64"/>
    </row>
    <row r="103" spans="2:6" ht="12.75">
      <c r="B103" s="93"/>
      <c r="C103" s="37"/>
      <c r="D103" s="43"/>
      <c r="E103" s="161"/>
      <c r="F103" s="64"/>
    </row>
    <row r="147" ht="12.75">
      <c r="B147" s="11"/>
    </row>
    <row r="183" ht="12.75">
      <c r="B183" s="11"/>
    </row>
  </sheetData>
  <sheetProtection password="CEA8" sheet="1" objects="1" scenarios="1" selectLockedCells="1"/>
  <conditionalFormatting sqref="E4:E5">
    <cfRule type="cellIs" priority="2" dxfId="0" operator="equal" stopIfTrue="1">
      <formula>0</formula>
    </cfRule>
  </conditionalFormatting>
  <conditionalFormatting sqref="E4:E5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76"/>
  <sheetViews>
    <sheetView zoomScale="150" zoomScaleNormal="150" zoomScalePageLayoutView="0" workbookViewId="0" topLeftCell="A1">
      <selection activeCell="E1" sqref="E1:E16384"/>
    </sheetView>
  </sheetViews>
  <sheetFormatPr defaultColWidth="11.421875" defaultRowHeight="12.75"/>
  <cols>
    <col min="1" max="1" width="5.7109375" style="83" customWidth="1"/>
    <col min="2" max="2" width="44.7109375" style="20" customWidth="1"/>
    <col min="3" max="3" width="5.8515625" style="35" customWidth="1"/>
    <col min="4" max="4" width="6.8515625" style="41" customWidth="1"/>
    <col min="5" max="5" width="10.140625" style="62" bestFit="1" customWidth="1"/>
    <col min="6" max="6" width="11.00390625" style="62" customWidth="1"/>
    <col min="7" max="7" width="2.7109375" style="1" customWidth="1"/>
    <col min="8" max="16384" width="11.421875" style="1" customWidth="1"/>
  </cols>
  <sheetData>
    <row r="1" ht="12.75">
      <c r="B1" s="18"/>
    </row>
    <row r="2" spans="2:6" ht="12.75">
      <c r="B2" s="3" t="s">
        <v>54</v>
      </c>
      <c r="C2" s="19"/>
      <c r="D2" s="40"/>
      <c r="E2" s="7"/>
      <c r="F2" s="8" t="s">
        <v>4</v>
      </c>
    </row>
    <row r="3" spans="2:6" ht="12.75">
      <c r="B3" s="3"/>
      <c r="C3" s="19"/>
      <c r="D3" s="40"/>
      <c r="E3" s="7"/>
      <c r="F3" s="7"/>
    </row>
    <row r="4" spans="2:6" ht="12.75" customHeight="1">
      <c r="B4" s="5" t="s">
        <v>10</v>
      </c>
      <c r="C4" s="36"/>
      <c r="D4" s="42"/>
      <c r="E4" s="58"/>
      <c r="F4" s="7"/>
    </row>
    <row r="5" spans="1:253" s="13" customFormat="1" ht="12.75">
      <c r="A5" s="84"/>
      <c r="B5" s="4"/>
      <c r="C5" s="19"/>
      <c r="D5" s="40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3" customFormat="1" ht="12.75">
      <c r="A6" s="84"/>
      <c r="B6" s="11" t="s">
        <v>11</v>
      </c>
      <c r="C6" s="19"/>
      <c r="D6" s="40"/>
      <c r="E6" s="148"/>
      <c r="F6" s="6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6" s="13" customFormat="1" ht="12.75">
      <c r="A7" s="84"/>
      <c r="B7" s="2" t="s">
        <v>12</v>
      </c>
      <c r="C7" s="19"/>
      <c r="D7" s="40"/>
      <c r="E7" s="148"/>
      <c r="F7" s="61"/>
    </row>
    <row r="8" spans="1:6" ht="24">
      <c r="A8" s="135" t="s">
        <v>109</v>
      </c>
      <c r="B8" s="136" t="s">
        <v>110</v>
      </c>
      <c r="C8" s="137" t="s">
        <v>111</v>
      </c>
      <c r="D8" s="137" t="s">
        <v>112</v>
      </c>
      <c r="E8" s="149" t="s">
        <v>113</v>
      </c>
      <c r="F8" s="138" t="s">
        <v>114</v>
      </c>
    </row>
    <row r="9" spans="1:6" ht="191.25">
      <c r="A9" s="83">
        <v>1</v>
      </c>
      <c r="B9" s="86" t="s">
        <v>48</v>
      </c>
      <c r="C9" s="74" t="s">
        <v>7</v>
      </c>
      <c r="D9" s="75">
        <v>1</v>
      </c>
      <c r="E9" s="150"/>
      <c r="F9" s="76">
        <f>+D9*E9</f>
        <v>0</v>
      </c>
    </row>
    <row r="10" spans="2:6" ht="12.75">
      <c r="B10" s="4"/>
      <c r="C10" s="12"/>
      <c r="D10" s="40"/>
      <c r="E10" s="154"/>
      <c r="F10" s="53" t="s">
        <v>4</v>
      </c>
    </row>
    <row r="11" spans="1:6" ht="51">
      <c r="A11" s="83">
        <v>2</v>
      </c>
      <c r="B11" s="86" t="s">
        <v>39</v>
      </c>
      <c r="C11" s="74" t="s">
        <v>7</v>
      </c>
      <c r="D11" s="75">
        <v>1</v>
      </c>
      <c r="E11" s="150"/>
      <c r="F11" s="76">
        <f>+D11*E11</f>
        <v>0</v>
      </c>
    </row>
    <row r="12" spans="2:6" ht="12.75">
      <c r="B12" s="87"/>
      <c r="C12" s="74"/>
      <c r="D12" s="75"/>
      <c r="E12" s="150"/>
      <c r="F12" s="76"/>
    </row>
    <row r="13" spans="1:6" ht="63.75">
      <c r="A13" s="83">
        <v>3</v>
      </c>
      <c r="B13" s="109" t="s">
        <v>40</v>
      </c>
      <c r="C13" s="74" t="s">
        <v>7</v>
      </c>
      <c r="D13" s="75">
        <v>1</v>
      </c>
      <c r="E13" s="150"/>
      <c r="F13" s="76">
        <f>D13*E13</f>
        <v>0</v>
      </c>
    </row>
    <row r="14" spans="2:6" ht="12.75">
      <c r="B14" s="4"/>
      <c r="C14" s="12"/>
      <c r="D14" s="40"/>
      <c r="E14" s="154"/>
      <c r="F14" s="53"/>
    </row>
    <row r="15" spans="1:6" ht="12.75">
      <c r="A15" s="83">
        <v>4</v>
      </c>
      <c r="B15" s="105" t="s">
        <v>32</v>
      </c>
      <c r="C15" s="48" t="s">
        <v>0</v>
      </c>
      <c r="D15" s="49">
        <v>8</v>
      </c>
      <c r="E15" s="162"/>
      <c r="F15" s="106">
        <f>+D15*E15</f>
        <v>0</v>
      </c>
    </row>
    <row r="16" spans="2:6" ht="12.75">
      <c r="B16" s="4"/>
      <c r="C16" s="12"/>
      <c r="D16" s="40"/>
      <c r="E16" s="154"/>
      <c r="F16" s="53" t="s">
        <v>4</v>
      </c>
    </row>
    <row r="17" spans="1:6" ht="38.25">
      <c r="A17" s="83">
        <v>5</v>
      </c>
      <c r="B17" s="50" t="s">
        <v>41</v>
      </c>
      <c r="C17" s="51" t="s">
        <v>7</v>
      </c>
      <c r="D17" s="52">
        <v>3</v>
      </c>
      <c r="E17" s="153"/>
      <c r="F17" s="53">
        <f>+D17*E17</f>
        <v>0</v>
      </c>
    </row>
    <row r="18" spans="2:6" ht="12.75">
      <c r="B18" s="4"/>
      <c r="C18" s="12"/>
      <c r="D18" s="40"/>
      <c r="E18" s="154"/>
      <c r="F18" s="53" t="s">
        <v>4</v>
      </c>
    </row>
    <row r="19" spans="1:6" ht="51">
      <c r="A19" s="83">
        <v>6</v>
      </c>
      <c r="B19" s="108" t="s">
        <v>42</v>
      </c>
      <c r="C19" s="25" t="s">
        <v>7</v>
      </c>
      <c r="D19" s="67">
        <v>166</v>
      </c>
      <c r="E19" s="155"/>
      <c r="F19" s="60">
        <f>+D19*E19</f>
        <v>0</v>
      </c>
    </row>
    <row r="20" spans="2:6" ht="12.75">
      <c r="B20" s="4"/>
      <c r="C20" s="12"/>
      <c r="D20" s="40"/>
      <c r="E20" s="154"/>
      <c r="F20" s="53" t="s">
        <v>4</v>
      </c>
    </row>
    <row r="21" spans="1:6" ht="51">
      <c r="A21" s="83">
        <v>7</v>
      </c>
      <c r="B21" s="90" t="s">
        <v>47</v>
      </c>
      <c r="C21" s="25" t="s">
        <v>7</v>
      </c>
      <c r="D21" s="67">
        <v>1</v>
      </c>
      <c r="E21" s="155"/>
      <c r="F21" s="60">
        <f>+D21*E21</f>
        <v>0</v>
      </c>
    </row>
    <row r="22" spans="2:6" ht="12.75">
      <c r="B22" s="4"/>
      <c r="C22" s="12"/>
      <c r="D22" s="40"/>
      <c r="E22" s="154"/>
      <c r="F22" s="53" t="s">
        <v>4</v>
      </c>
    </row>
    <row r="23" spans="1:6" ht="38.25">
      <c r="A23" s="83">
        <v>8</v>
      </c>
      <c r="B23" s="90" t="s">
        <v>43</v>
      </c>
      <c r="C23" s="25" t="s">
        <v>7</v>
      </c>
      <c r="D23" s="67">
        <v>168</v>
      </c>
      <c r="E23" s="155"/>
      <c r="F23" s="60">
        <f>+D23*E23</f>
        <v>0</v>
      </c>
    </row>
    <row r="24" spans="2:6" ht="12.75">
      <c r="B24" s="89"/>
      <c r="C24" s="25"/>
      <c r="D24" s="67"/>
      <c r="E24" s="155"/>
      <c r="F24" s="60"/>
    </row>
    <row r="25" spans="1:6" ht="12.75">
      <c r="A25" s="83">
        <v>9</v>
      </c>
      <c r="B25" s="89" t="s">
        <v>33</v>
      </c>
      <c r="C25" s="25" t="s">
        <v>7</v>
      </c>
      <c r="D25" s="67">
        <v>24</v>
      </c>
      <c r="E25" s="155"/>
      <c r="F25" s="60">
        <f>D25*E25</f>
        <v>0</v>
      </c>
    </row>
    <row r="26" spans="2:6" ht="12.75">
      <c r="B26" s="4"/>
      <c r="C26" s="12"/>
      <c r="D26" s="40"/>
      <c r="E26" s="154"/>
      <c r="F26" s="53" t="s">
        <v>4</v>
      </c>
    </row>
    <row r="27" spans="1:6" ht="51">
      <c r="A27" s="83">
        <v>10</v>
      </c>
      <c r="B27" s="90" t="s">
        <v>49</v>
      </c>
      <c r="C27" s="25" t="s">
        <v>7</v>
      </c>
      <c r="D27" s="67">
        <v>17</v>
      </c>
      <c r="E27" s="155"/>
      <c r="F27" s="60">
        <f>+D27*E27</f>
        <v>0</v>
      </c>
    </row>
    <row r="28" spans="2:6" ht="12.75">
      <c r="B28" s="4"/>
      <c r="C28" s="12"/>
      <c r="D28" s="40"/>
      <c r="E28" s="154"/>
      <c r="F28" s="53" t="s">
        <v>4</v>
      </c>
    </row>
    <row r="29" spans="1:6" ht="51">
      <c r="A29" s="83">
        <v>11</v>
      </c>
      <c r="B29" s="90" t="s">
        <v>44</v>
      </c>
      <c r="C29" s="25" t="s">
        <v>7</v>
      </c>
      <c r="D29" s="67">
        <v>16</v>
      </c>
      <c r="E29" s="155"/>
      <c r="F29" s="60">
        <f>+D29*E29</f>
        <v>0</v>
      </c>
    </row>
    <row r="30" spans="2:6" ht="12.75">
      <c r="B30" s="4"/>
      <c r="C30" s="12"/>
      <c r="D30" s="40"/>
      <c r="E30" s="154"/>
      <c r="F30" s="53" t="s">
        <v>4</v>
      </c>
    </row>
    <row r="31" spans="1:6" ht="38.25">
      <c r="A31" s="83">
        <v>12</v>
      </c>
      <c r="B31" s="90" t="s">
        <v>45</v>
      </c>
      <c r="C31" s="25" t="s">
        <v>7</v>
      </c>
      <c r="D31" s="25">
        <v>1</v>
      </c>
      <c r="E31" s="156"/>
      <c r="F31" s="71">
        <f>+D31*E31</f>
        <v>0</v>
      </c>
    </row>
    <row r="32" spans="2:6" ht="12.75">
      <c r="B32" s="4"/>
      <c r="C32" s="12"/>
      <c r="D32" s="40"/>
      <c r="E32" s="154"/>
      <c r="F32" s="53"/>
    </row>
    <row r="33" spans="1:6" ht="51">
      <c r="A33" s="83">
        <v>13</v>
      </c>
      <c r="B33" s="55" t="s">
        <v>50</v>
      </c>
      <c r="C33" s="54" t="s">
        <v>7</v>
      </c>
      <c r="D33" s="57">
        <v>2</v>
      </c>
      <c r="E33" s="148"/>
      <c r="F33" s="61">
        <f>+D33*E33</f>
        <v>0</v>
      </c>
    </row>
    <row r="34" spans="2:6" ht="12.75">
      <c r="B34" s="4"/>
      <c r="C34" s="12"/>
      <c r="D34" s="40"/>
      <c r="E34" s="154"/>
      <c r="F34" s="53" t="s">
        <v>4</v>
      </c>
    </row>
    <row r="35" spans="1:6" ht="51">
      <c r="A35" s="83">
        <v>14</v>
      </c>
      <c r="B35" s="90" t="s">
        <v>46</v>
      </c>
      <c r="C35" s="25" t="s">
        <v>7</v>
      </c>
      <c r="D35" s="72">
        <v>13</v>
      </c>
      <c r="E35" s="157"/>
      <c r="F35" s="73">
        <f>+D35*E35</f>
        <v>0</v>
      </c>
    </row>
    <row r="36" spans="2:6" ht="12.75">
      <c r="B36" s="4"/>
      <c r="C36" s="12"/>
      <c r="D36" s="40"/>
      <c r="E36" s="154"/>
      <c r="F36" s="53" t="s">
        <v>4</v>
      </c>
    </row>
    <row r="37" spans="1:6" ht="25.5">
      <c r="A37" s="83">
        <v>15</v>
      </c>
      <c r="B37" s="55" t="s">
        <v>3</v>
      </c>
      <c r="C37" s="57" t="s">
        <v>7</v>
      </c>
      <c r="D37" s="56">
        <v>5</v>
      </c>
      <c r="E37" s="148"/>
      <c r="F37" s="61">
        <f>+D37*E37</f>
        <v>0</v>
      </c>
    </row>
    <row r="38" spans="2:6" ht="12.75">
      <c r="B38" s="10"/>
      <c r="C38" s="97"/>
      <c r="D38" s="98"/>
      <c r="E38" s="154"/>
      <c r="F38" s="53" t="s">
        <v>4</v>
      </c>
    </row>
    <row r="39" spans="1:6" ht="25.5">
      <c r="A39" s="83">
        <v>16</v>
      </c>
      <c r="B39" s="10" t="s">
        <v>37</v>
      </c>
      <c r="C39" s="97" t="s">
        <v>7</v>
      </c>
      <c r="D39" s="98">
        <v>6</v>
      </c>
      <c r="E39" s="154"/>
      <c r="F39" s="61">
        <f>+D39*E39</f>
        <v>0</v>
      </c>
    </row>
    <row r="40" spans="2:6" ht="12.75">
      <c r="B40" s="10"/>
      <c r="C40" s="97"/>
      <c r="D40" s="98"/>
      <c r="E40" s="154"/>
      <c r="F40" s="53"/>
    </row>
    <row r="41" spans="1:7" ht="38.25">
      <c r="A41" s="83">
        <v>17</v>
      </c>
      <c r="B41" s="2" t="s">
        <v>13</v>
      </c>
      <c r="C41" s="99" t="s">
        <v>6</v>
      </c>
      <c r="D41" s="96">
        <v>540</v>
      </c>
      <c r="E41" s="154"/>
      <c r="F41" s="53">
        <f>D41*E41</f>
        <v>0</v>
      </c>
      <c r="G41" s="9"/>
    </row>
    <row r="42" spans="2:7" ht="12.75">
      <c r="B42" s="92"/>
      <c r="C42" s="16"/>
      <c r="D42" s="46"/>
      <c r="E42" s="154"/>
      <c r="F42" s="53"/>
      <c r="G42" s="9"/>
    </row>
    <row r="43" spans="1:6" s="9" customFormat="1" ht="26.25" customHeight="1">
      <c r="A43" s="83">
        <v>18</v>
      </c>
      <c r="B43" s="2" t="s">
        <v>14</v>
      </c>
      <c r="C43" s="99" t="s">
        <v>6</v>
      </c>
      <c r="D43" s="96">
        <v>2350</v>
      </c>
      <c r="E43" s="154"/>
      <c r="F43" s="53">
        <f>D43*E43</f>
        <v>0</v>
      </c>
    </row>
    <row r="44" spans="1:6" s="9" customFormat="1" ht="12.75">
      <c r="A44" s="83"/>
      <c r="B44" s="92"/>
      <c r="C44" s="16"/>
      <c r="D44" s="46"/>
      <c r="E44" s="154"/>
      <c r="F44" s="53"/>
    </row>
    <row r="45" spans="1:6" s="9" customFormat="1" ht="12.75" customHeight="1">
      <c r="A45" s="83">
        <v>19</v>
      </c>
      <c r="B45" s="2" t="s">
        <v>15</v>
      </c>
      <c r="C45" s="99" t="s">
        <v>6</v>
      </c>
      <c r="D45" s="96">
        <v>100</v>
      </c>
      <c r="E45" s="154"/>
      <c r="F45" s="53">
        <f>D45*E45</f>
        <v>0</v>
      </c>
    </row>
    <row r="46" spans="1:6" s="9" customFormat="1" ht="12.75">
      <c r="A46" s="83"/>
      <c r="B46" s="92"/>
      <c r="C46" s="16"/>
      <c r="D46" s="46"/>
      <c r="E46" s="154"/>
      <c r="F46" s="53"/>
    </row>
    <row r="47" spans="1:6" s="9" customFormat="1" ht="28.5" customHeight="1">
      <c r="A47" s="83">
        <v>20</v>
      </c>
      <c r="B47" s="2" t="s">
        <v>16</v>
      </c>
      <c r="C47" s="16" t="s">
        <v>6</v>
      </c>
      <c r="D47" s="96">
        <v>100</v>
      </c>
      <c r="E47" s="154"/>
      <c r="F47" s="53">
        <f>D47*E47</f>
        <v>0</v>
      </c>
    </row>
    <row r="48" spans="1:6" s="9" customFormat="1" ht="12.75">
      <c r="A48" s="83"/>
      <c r="B48" s="2"/>
      <c r="C48" s="16"/>
      <c r="D48" s="96"/>
      <c r="E48" s="154"/>
      <c r="F48" s="53"/>
    </row>
    <row r="49" spans="1:6" s="9" customFormat="1" ht="27" customHeight="1">
      <c r="A49" s="83">
        <v>21</v>
      </c>
      <c r="B49" s="2" t="s">
        <v>36</v>
      </c>
      <c r="C49" s="16" t="s">
        <v>7</v>
      </c>
      <c r="D49" s="96">
        <v>1080</v>
      </c>
      <c r="E49" s="154"/>
      <c r="F49" s="53">
        <f>D49*E49</f>
        <v>0</v>
      </c>
    </row>
    <row r="50" spans="1:6" s="9" customFormat="1" ht="12.75" customHeight="1">
      <c r="A50" s="83"/>
      <c r="B50" s="92"/>
      <c r="C50" s="17"/>
      <c r="D50" s="46"/>
      <c r="E50" s="154"/>
      <c r="F50" s="53"/>
    </row>
    <row r="51" spans="1:7" s="9" customFormat="1" ht="12.75" customHeight="1">
      <c r="A51" s="83">
        <v>22</v>
      </c>
      <c r="B51" s="10" t="s">
        <v>8</v>
      </c>
      <c r="C51" s="16" t="s">
        <v>6</v>
      </c>
      <c r="D51" s="96">
        <v>110</v>
      </c>
      <c r="E51" s="154"/>
      <c r="F51" s="53">
        <f>D51*E51</f>
        <v>0</v>
      </c>
      <c r="G51" s="1"/>
    </row>
    <row r="52" spans="1:7" s="9" customFormat="1" ht="12.75">
      <c r="A52" s="83"/>
      <c r="B52" s="10"/>
      <c r="C52" s="99"/>
      <c r="D52" s="96" t="s">
        <v>4</v>
      </c>
      <c r="E52" s="154"/>
      <c r="F52" s="53" t="s">
        <v>4</v>
      </c>
      <c r="G52" s="1"/>
    </row>
    <row r="53" spans="1:7" ht="40.5" customHeight="1">
      <c r="A53" s="83">
        <v>23</v>
      </c>
      <c r="B53" s="2" t="s">
        <v>17</v>
      </c>
      <c r="C53" s="29" t="s">
        <v>5</v>
      </c>
      <c r="D53" s="69">
        <v>55</v>
      </c>
      <c r="E53" s="154"/>
      <c r="F53" s="53">
        <f>D53*E53</f>
        <v>0</v>
      </c>
      <c r="G53" s="9"/>
    </row>
    <row r="54" spans="2:7" ht="13.5" customHeight="1">
      <c r="B54" s="6"/>
      <c r="C54" s="29"/>
      <c r="D54" s="69"/>
      <c r="E54" s="154"/>
      <c r="F54" s="53" t="s">
        <v>4</v>
      </c>
      <c r="G54" s="9"/>
    </row>
    <row r="55" spans="1:6" s="9" customFormat="1" ht="25.5">
      <c r="A55" s="83">
        <v>24</v>
      </c>
      <c r="B55" s="2" t="s">
        <v>18</v>
      </c>
      <c r="C55" s="29" t="s">
        <v>30</v>
      </c>
      <c r="D55" s="69">
        <v>6</v>
      </c>
      <c r="E55" s="154"/>
      <c r="F55" s="53">
        <f>D55*E55</f>
        <v>0</v>
      </c>
    </row>
    <row r="56" spans="1:6" s="9" customFormat="1" ht="12.75">
      <c r="A56" s="83"/>
      <c r="B56" s="2"/>
      <c r="C56" s="31"/>
      <c r="D56" s="46"/>
      <c r="E56" s="154"/>
      <c r="F56" s="53" t="s">
        <v>4</v>
      </c>
    </row>
    <row r="57" spans="1:6" s="9" customFormat="1" ht="26.25" customHeight="1">
      <c r="A57" s="83">
        <v>25</v>
      </c>
      <c r="B57" s="100" t="s">
        <v>26</v>
      </c>
      <c r="C57" s="31" t="s">
        <v>7</v>
      </c>
      <c r="D57" s="46">
        <v>185</v>
      </c>
      <c r="E57" s="154"/>
      <c r="F57" s="53">
        <f>D57*E57</f>
        <v>0</v>
      </c>
    </row>
    <row r="58" spans="1:6" s="9" customFormat="1" ht="12.75">
      <c r="A58" s="83"/>
      <c r="B58" s="2"/>
      <c r="C58" s="31"/>
      <c r="D58" s="46"/>
      <c r="E58" s="154"/>
      <c r="F58" s="53" t="s">
        <v>4</v>
      </c>
    </row>
    <row r="59" spans="1:6" s="9" customFormat="1" ht="12.75">
      <c r="A59" s="83">
        <v>26</v>
      </c>
      <c r="B59" s="100" t="s">
        <v>27</v>
      </c>
      <c r="C59" s="31" t="s">
        <v>7</v>
      </c>
      <c r="D59" s="46">
        <v>17</v>
      </c>
      <c r="E59" s="154"/>
      <c r="F59" s="53">
        <f>D59*E59</f>
        <v>0</v>
      </c>
    </row>
    <row r="60" spans="1:6" s="9" customFormat="1" ht="12.75">
      <c r="A60" s="83"/>
      <c r="B60" s="2"/>
      <c r="C60" s="31"/>
      <c r="D60" s="46"/>
      <c r="E60" s="154"/>
      <c r="F60" s="53" t="s">
        <v>4</v>
      </c>
    </row>
    <row r="61" spans="1:6" s="9" customFormat="1" ht="12.75">
      <c r="A61" s="83">
        <v>27</v>
      </c>
      <c r="B61" s="100" t="s">
        <v>34</v>
      </c>
      <c r="C61" s="31" t="s">
        <v>7</v>
      </c>
      <c r="D61" s="46">
        <v>13</v>
      </c>
      <c r="E61" s="154"/>
      <c r="F61" s="53">
        <f>D61*E61</f>
        <v>0</v>
      </c>
    </row>
    <row r="62" spans="1:6" s="9" customFormat="1" ht="12.75">
      <c r="A62" s="83"/>
      <c r="B62" s="2"/>
      <c r="C62" s="29"/>
      <c r="D62" s="69"/>
      <c r="E62" s="154"/>
      <c r="F62" s="53" t="s">
        <v>4</v>
      </c>
    </row>
    <row r="63" spans="1:6" s="9" customFormat="1" ht="12.75">
      <c r="A63" s="83">
        <v>28</v>
      </c>
      <c r="B63" s="2" t="s">
        <v>19</v>
      </c>
      <c r="C63" s="29" t="s">
        <v>31</v>
      </c>
      <c r="D63" s="101">
        <v>0.05</v>
      </c>
      <c r="E63" s="154">
        <f>+SUM(F8:F61)</f>
        <v>0</v>
      </c>
      <c r="F63" s="53">
        <f>D63*E63</f>
        <v>0</v>
      </c>
    </row>
    <row r="64" spans="1:6" s="9" customFormat="1" ht="12.75">
      <c r="A64" s="83"/>
      <c r="B64" s="2"/>
      <c r="C64" s="29"/>
      <c r="D64" s="46"/>
      <c r="E64" s="154"/>
      <c r="F64" s="53" t="s">
        <v>4</v>
      </c>
    </row>
    <row r="65" spans="1:6" s="9" customFormat="1" ht="12.75" customHeight="1">
      <c r="A65" s="83">
        <v>29</v>
      </c>
      <c r="B65" s="102" t="s">
        <v>25</v>
      </c>
      <c r="C65" s="31">
        <v>1</v>
      </c>
      <c r="D65" s="46">
        <v>1</v>
      </c>
      <c r="E65" s="154"/>
      <c r="F65" s="53">
        <f>D65*E65</f>
        <v>0</v>
      </c>
    </row>
    <row r="66" spans="1:6" s="9" customFormat="1" ht="12.75" customHeight="1">
      <c r="A66" s="83"/>
      <c r="B66" s="100"/>
      <c r="C66" s="31"/>
      <c r="D66" s="46"/>
      <c r="E66" s="154"/>
      <c r="F66" s="53"/>
    </row>
    <row r="67" spans="1:6" s="9" customFormat="1" ht="38.25">
      <c r="A67" s="83">
        <v>30</v>
      </c>
      <c r="B67" s="2" t="s">
        <v>20</v>
      </c>
      <c r="C67" s="31" t="s">
        <v>5</v>
      </c>
      <c r="D67" s="46">
        <v>1</v>
      </c>
      <c r="E67" s="154"/>
      <c r="F67" s="53">
        <f>D67*E67</f>
        <v>0</v>
      </c>
    </row>
    <row r="68" spans="1:6" s="9" customFormat="1" ht="12.75">
      <c r="A68" s="83"/>
      <c r="B68" s="6"/>
      <c r="C68" s="31"/>
      <c r="D68" s="46"/>
      <c r="E68" s="154"/>
      <c r="F68" s="53" t="s">
        <v>4</v>
      </c>
    </row>
    <row r="69" spans="1:6" s="9" customFormat="1" ht="51">
      <c r="A69" s="83">
        <v>31</v>
      </c>
      <c r="B69" s="2" t="s">
        <v>21</v>
      </c>
      <c r="C69" s="31" t="s">
        <v>5</v>
      </c>
      <c r="D69" s="46">
        <v>1</v>
      </c>
      <c r="E69" s="154"/>
      <c r="F69" s="53">
        <f>D69*E69</f>
        <v>0</v>
      </c>
    </row>
    <row r="70" spans="1:6" s="9" customFormat="1" ht="12.75">
      <c r="A70" s="83"/>
      <c r="B70" s="6"/>
      <c r="C70" s="31"/>
      <c r="D70" s="46"/>
      <c r="E70" s="154"/>
      <c r="F70" s="53" t="s">
        <v>4</v>
      </c>
    </row>
    <row r="71" spans="1:7" s="9" customFormat="1" ht="39" customHeight="1">
      <c r="A71" s="83">
        <v>32</v>
      </c>
      <c r="B71" s="2" t="s">
        <v>22</v>
      </c>
      <c r="C71" s="31" t="s">
        <v>5</v>
      </c>
      <c r="D71" s="46">
        <v>1</v>
      </c>
      <c r="E71" s="154"/>
      <c r="F71" s="53">
        <f>D71*E71</f>
        <v>0</v>
      </c>
      <c r="G71" s="1"/>
    </row>
    <row r="72" spans="1:7" s="9" customFormat="1" ht="12.75">
      <c r="A72" s="83"/>
      <c r="B72" s="2"/>
      <c r="C72" s="31"/>
      <c r="D72" s="46"/>
      <c r="E72" s="154"/>
      <c r="F72" s="53" t="s">
        <v>4</v>
      </c>
      <c r="G72" s="1"/>
    </row>
    <row r="73" spans="1:6" ht="12.75" customHeight="1">
      <c r="A73" s="83">
        <v>33</v>
      </c>
      <c r="B73" s="2" t="s">
        <v>23</v>
      </c>
      <c r="C73" s="31" t="s">
        <v>5</v>
      </c>
      <c r="D73" s="46">
        <v>1</v>
      </c>
      <c r="E73" s="154"/>
      <c r="F73" s="53">
        <f>D73*E73</f>
        <v>0</v>
      </c>
    </row>
    <row r="74" spans="2:7" ht="12.75">
      <c r="B74" s="2"/>
      <c r="C74" s="31"/>
      <c r="D74" s="46"/>
      <c r="E74" s="154"/>
      <c r="F74" s="53" t="s">
        <v>4</v>
      </c>
      <c r="G74" s="9"/>
    </row>
    <row r="75" spans="1:7" ht="12.75" customHeight="1">
      <c r="A75" s="83">
        <v>34</v>
      </c>
      <c r="B75" s="2" t="s">
        <v>24</v>
      </c>
      <c r="C75" s="31" t="s">
        <v>5</v>
      </c>
      <c r="D75" s="46">
        <v>1</v>
      </c>
      <c r="E75" s="154"/>
      <c r="F75" s="53">
        <f>D75*E75</f>
        <v>0</v>
      </c>
      <c r="G75" s="9"/>
    </row>
    <row r="76" spans="1:6" s="9" customFormat="1" ht="12.75">
      <c r="A76" s="83"/>
      <c r="B76" s="2"/>
      <c r="C76" s="31"/>
      <c r="D76" s="46"/>
      <c r="E76" s="154"/>
      <c r="F76" s="53" t="s">
        <v>4</v>
      </c>
    </row>
    <row r="77" spans="1:7" s="9" customFormat="1" ht="39" customHeight="1">
      <c r="A77" s="83">
        <v>35</v>
      </c>
      <c r="B77" s="2" t="s">
        <v>28</v>
      </c>
      <c r="C77" s="31" t="s">
        <v>5</v>
      </c>
      <c r="D77" s="46">
        <v>1</v>
      </c>
      <c r="E77" s="154"/>
      <c r="F77" s="53">
        <f>D77*E77</f>
        <v>0</v>
      </c>
      <c r="G77" s="1"/>
    </row>
    <row r="78" spans="1:7" s="9" customFormat="1" ht="12.75">
      <c r="A78" s="83"/>
      <c r="B78" s="103"/>
      <c r="C78" s="32"/>
      <c r="D78" s="46"/>
      <c r="E78" s="158"/>
      <c r="F78" s="77" t="s">
        <v>4</v>
      </c>
      <c r="G78" s="1"/>
    </row>
    <row r="79" spans="1:7" ht="37.5" customHeight="1">
      <c r="A79" s="83">
        <v>36</v>
      </c>
      <c r="B79" s="2" t="s">
        <v>29</v>
      </c>
      <c r="C79" s="32" t="s">
        <v>31</v>
      </c>
      <c r="D79" s="101">
        <v>0.05</v>
      </c>
      <c r="E79" s="158">
        <f>+SUM(E63)</f>
        <v>0</v>
      </c>
      <c r="F79" s="77">
        <f>D79*E79</f>
        <v>0</v>
      </c>
      <c r="G79" s="9"/>
    </row>
    <row r="80" spans="2:7" ht="12.75" customHeight="1">
      <c r="B80" s="2"/>
      <c r="C80" s="32"/>
      <c r="D80" s="46"/>
      <c r="E80" s="163"/>
      <c r="F80" s="104"/>
      <c r="G80" s="9"/>
    </row>
    <row r="81" spans="1:7" s="9" customFormat="1" ht="12.75">
      <c r="A81" s="85"/>
      <c r="B81" s="3" t="s">
        <v>9</v>
      </c>
      <c r="C81" s="81"/>
      <c r="D81" s="82"/>
      <c r="E81" s="160"/>
      <c r="F81" s="66">
        <f>SUM(F9:F79)</f>
        <v>0</v>
      </c>
      <c r="G81" s="15"/>
    </row>
    <row r="82" spans="1:7" s="9" customFormat="1" ht="9" customHeight="1">
      <c r="A82" s="83"/>
      <c r="B82" s="4"/>
      <c r="C82" s="19"/>
      <c r="D82" s="40"/>
      <c r="E82" s="148"/>
      <c r="F82" s="61"/>
      <c r="G82" s="1"/>
    </row>
    <row r="83" spans="2:6" ht="12.75">
      <c r="B83" s="93"/>
      <c r="C83" s="37"/>
      <c r="D83" s="43"/>
      <c r="E83" s="161"/>
      <c r="F83" s="64"/>
    </row>
    <row r="84" spans="2:6" ht="12.75">
      <c r="B84" s="93"/>
      <c r="C84" s="37"/>
      <c r="D84" s="43"/>
      <c r="E84" s="161"/>
      <c r="F84" s="64"/>
    </row>
    <row r="85" spans="2:6" ht="12.75">
      <c r="B85" s="93"/>
      <c r="C85" s="37"/>
      <c r="D85" s="43"/>
      <c r="E85" s="161"/>
      <c r="F85" s="64"/>
    </row>
    <row r="86" spans="2:6" ht="12.75">
      <c r="B86" s="93"/>
      <c r="C86" s="37"/>
      <c r="D86" s="43"/>
      <c r="E86" s="161"/>
      <c r="F86" s="64"/>
    </row>
    <row r="87" spans="2:6" ht="12.75">
      <c r="B87" s="93"/>
      <c r="C87" s="37"/>
      <c r="D87" s="43"/>
      <c r="E87" s="161"/>
      <c r="F87" s="64"/>
    </row>
    <row r="88" spans="2:6" ht="12.75">
      <c r="B88" s="93"/>
      <c r="C88" s="37"/>
      <c r="D88" s="43"/>
      <c r="E88" s="161"/>
      <c r="F88" s="64"/>
    </row>
    <row r="89" spans="2:6" ht="12.75">
      <c r="B89" s="93"/>
      <c r="C89" s="37"/>
      <c r="D89" s="43"/>
      <c r="E89" s="161"/>
      <c r="F89" s="64"/>
    </row>
    <row r="90" spans="2:6" ht="12.75">
      <c r="B90" s="93"/>
      <c r="C90" s="37"/>
      <c r="D90" s="43"/>
      <c r="E90" s="161"/>
      <c r="F90" s="64"/>
    </row>
    <row r="91" spans="2:6" ht="12.75">
      <c r="B91" s="93"/>
      <c r="C91" s="37"/>
      <c r="D91" s="43"/>
      <c r="E91" s="161"/>
      <c r="F91" s="64"/>
    </row>
    <row r="92" spans="2:6" ht="12.75">
      <c r="B92" s="93"/>
      <c r="C92" s="37"/>
      <c r="D92" s="43"/>
      <c r="E92" s="161"/>
      <c r="F92" s="64"/>
    </row>
    <row r="93" spans="2:6" ht="12.75">
      <c r="B93" s="93"/>
      <c r="C93" s="37"/>
      <c r="D93" s="43"/>
      <c r="E93" s="161"/>
      <c r="F93" s="64"/>
    </row>
    <row r="94" spans="2:6" ht="12.75">
      <c r="B94" s="93"/>
      <c r="C94" s="37"/>
      <c r="D94" s="43"/>
      <c r="E94" s="161"/>
      <c r="F94" s="64"/>
    </row>
    <row r="95" spans="2:6" ht="12.75">
      <c r="B95" s="93"/>
      <c r="C95" s="37"/>
      <c r="D95" s="43"/>
      <c r="E95" s="161"/>
      <c r="F95" s="64"/>
    </row>
    <row r="96" spans="2:6" ht="12.75">
      <c r="B96" s="93"/>
      <c r="C96" s="37"/>
      <c r="D96" s="43"/>
      <c r="E96" s="161"/>
      <c r="F96" s="64"/>
    </row>
    <row r="140" ht="12.75">
      <c r="B140" s="11"/>
    </row>
    <row r="176" ht="12.75">
      <c r="B176" s="11"/>
    </row>
  </sheetData>
  <sheetProtection password="CEA8" sheet="1" objects="1" scenarios="1" selectLockedCells="1"/>
  <conditionalFormatting sqref="E4:E5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71"/>
  <sheetViews>
    <sheetView zoomScale="150" zoomScaleNormal="150" zoomScalePageLayoutView="0" workbookViewId="0" topLeftCell="A52">
      <selection activeCell="E52" sqref="E1:E16384"/>
    </sheetView>
  </sheetViews>
  <sheetFormatPr defaultColWidth="11.421875" defaultRowHeight="12.75"/>
  <cols>
    <col min="1" max="1" width="5.7109375" style="83" customWidth="1"/>
    <col min="2" max="2" width="45.421875" style="20" customWidth="1"/>
    <col min="3" max="3" width="5.8515625" style="35" customWidth="1"/>
    <col min="4" max="4" width="7.140625" style="41" customWidth="1"/>
    <col min="5" max="5" width="10.28125" style="62" customWidth="1"/>
    <col min="6" max="6" width="11.00390625" style="62" customWidth="1"/>
    <col min="7" max="7" width="2.7109375" style="1" customWidth="1"/>
    <col min="8" max="16384" width="11.421875" style="1" customWidth="1"/>
  </cols>
  <sheetData>
    <row r="1" ht="12.75">
      <c r="B1" s="18"/>
    </row>
    <row r="2" spans="2:6" ht="12.75">
      <c r="B2" s="3" t="s">
        <v>55</v>
      </c>
      <c r="E2" s="23"/>
      <c r="F2" s="8" t="s">
        <v>4</v>
      </c>
    </row>
    <row r="3" spans="2:6" ht="12.75">
      <c r="B3" s="3"/>
      <c r="E3" s="23"/>
      <c r="F3" s="23"/>
    </row>
    <row r="4" spans="2:6" ht="12.75" customHeight="1">
      <c r="B4" s="5" t="s">
        <v>10</v>
      </c>
      <c r="C4" s="36"/>
      <c r="D4" s="42"/>
      <c r="E4" s="58"/>
      <c r="F4" s="24"/>
    </row>
    <row r="5" spans="1:253" s="13" customFormat="1" ht="12.75">
      <c r="A5" s="84"/>
      <c r="B5" s="4"/>
      <c r="C5" s="19"/>
      <c r="D5" s="40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3" customFormat="1" ht="12.75">
      <c r="A6" s="84"/>
      <c r="B6" s="11" t="s">
        <v>11</v>
      </c>
      <c r="C6" s="35"/>
      <c r="D6" s="41"/>
      <c r="E6" s="147"/>
      <c r="F6" s="6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6" s="13" customFormat="1" ht="12.75">
      <c r="A7" s="84"/>
      <c r="B7" s="2" t="s">
        <v>12</v>
      </c>
      <c r="C7" s="19"/>
      <c r="D7" s="40"/>
      <c r="E7" s="148"/>
      <c r="F7" s="61"/>
    </row>
    <row r="8" spans="1:6" ht="24">
      <c r="A8" s="135" t="s">
        <v>109</v>
      </c>
      <c r="B8" s="136" t="s">
        <v>110</v>
      </c>
      <c r="C8" s="137" t="s">
        <v>111</v>
      </c>
      <c r="D8" s="137" t="s">
        <v>112</v>
      </c>
      <c r="E8" s="149" t="s">
        <v>113</v>
      </c>
      <c r="F8" s="138" t="s">
        <v>114</v>
      </c>
    </row>
    <row r="9" spans="1:6" ht="178.5">
      <c r="A9" s="83">
        <v>1</v>
      </c>
      <c r="B9" s="86" t="s">
        <v>38</v>
      </c>
      <c r="C9" s="74" t="s">
        <v>7</v>
      </c>
      <c r="D9" s="75">
        <v>1</v>
      </c>
      <c r="E9" s="150"/>
      <c r="F9" s="76">
        <f>+D9*E9</f>
        <v>0</v>
      </c>
    </row>
    <row r="10" spans="3:6" ht="12.75">
      <c r="C10" s="38"/>
      <c r="E10" s="151"/>
      <c r="F10" s="65" t="s">
        <v>4</v>
      </c>
    </row>
    <row r="11" spans="1:6" ht="51">
      <c r="A11" s="83">
        <v>2</v>
      </c>
      <c r="B11" s="86" t="s">
        <v>39</v>
      </c>
      <c r="C11" s="74" t="s">
        <v>7</v>
      </c>
      <c r="D11" s="75">
        <v>1</v>
      </c>
      <c r="E11" s="150"/>
      <c r="F11" s="76">
        <f>+D11*E11</f>
        <v>0</v>
      </c>
    </row>
    <row r="12" spans="2:6" ht="12.75">
      <c r="B12" s="87"/>
      <c r="C12" s="74"/>
      <c r="D12" s="75"/>
      <c r="E12" s="150"/>
      <c r="F12" s="76"/>
    </row>
    <row r="13" spans="1:6" ht="51">
      <c r="A13" s="83">
        <v>3</v>
      </c>
      <c r="B13" s="109" t="s">
        <v>40</v>
      </c>
      <c r="C13" s="74" t="s">
        <v>7</v>
      </c>
      <c r="D13" s="75">
        <v>1</v>
      </c>
      <c r="E13" s="150"/>
      <c r="F13" s="76">
        <f>D13*E13</f>
        <v>0</v>
      </c>
    </row>
    <row r="14" spans="3:6" ht="12.75">
      <c r="C14" s="38"/>
      <c r="E14" s="151"/>
      <c r="F14" s="65"/>
    </row>
    <row r="15" spans="1:6" ht="12.75">
      <c r="A15" s="83">
        <v>4</v>
      </c>
      <c r="B15" s="88" t="s">
        <v>32</v>
      </c>
      <c r="C15" s="48" t="s">
        <v>0</v>
      </c>
      <c r="D15" s="49">
        <v>2</v>
      </c>
      <c r="E15" s="152"/>
      <c r="F15" s="59">
        <f>+D15*E15</f>
        <v>0</v>
      </c>
    </row>
    <row r="16" spans="3:6" ht="12.75">
      <c r="C16" s="38"/>
      <c r="E16" s="151"/>
      <c r="F16" s="65" t="s">
        <v>4</v>
      </c>
    </row>
    <row r="17" spans="1:6" ht="38.25">
      <c r="A17" s="83">
        <v>5</v>
      </c>
      <c r="B17" s="50" t="s">
        <v>41</v>
      </c>
      <c r="C17" s="51" t="s">
        <v>7</v>
      </c>
      <c r="D17" s="52">
        <v>2</v>
      </c>
      <c r="E17" s="153"/>
      <c r="F17" s="53">
        <f>+D17*E17</f>
        <v>0</v>
      </c>
    </row>
    <row r="18" spans="3:6" ht="12.75">
      <c r="C18" s="38"/>
      <c r="E18" s="151"/>
      <c r="F18" s="65" t="s">
        <v>4</v>
      </c>
    </row>
    <row r="19" spans="1:6" ht="51">
      <c r="A19" s="83">
        <v>6</v>
      </c>
      <c r="B19" s="108" t="s">
        <v>42</v>
      </c>
      <c r="C19" s="25" t="s">
        <v>7</v>
      </c>
      <c r="D19" s="67">
        <v>63</v>
      </c>
      <c r="E19" s="155"/>
      <c r="F19" s="60">
        <f>+D19*E19</f>
        <v>0</v>
      </c>
    </row>
    <row r="20" spans="2:6" ht="12.75">
      <c r="B20" s="4"/>
      <c r="C20" s="12"/>
      <c r="D20" s="40"/>
      <c r="E20" s="154"/>
      <c r="F20" s="53" t="s">
        <v>4</v>
      </c>
    </row>
    <row r="21" spans="1:6" ht="38.25">
      <c r="A21" s="83">
        <v>7</v>
      </c>
      <c r="B21" s="90" t="s">
        <v>43</v>
      </c>
      <c r="C21" s="25" t="s">
        <v>7</v>
      </c>
      <c r="D21" s="67">
        <v>83</v>
      </c>
      <c r="E21" s="155"/>
      <c r="F21" s="60">
        <f>+D21*E21</f>
        <v>0</v>
      </c>
    </row>
    <row r="22" spans="2:6" ht="12.75">
      <c r="B22" s="89"/>
      <c r="C22" s="25"/>
      <c r="D22" s="67"/>
      <c r="E22" s="155"/>
      <c r="F22" s="60"/>
    </row>
    <row r="23" spans="1:6" ht="12.75">
      <c r="A23" s="83">
        <v>8</v>
      </c>
      <c r="B23" s="89" t="s">
        <v>33</v>
      </c>
      <c r="C23" s="25" t="s">
        <v>7</v>
      </c>
      <c r="D23" s="67">
        <v>15</v>
      </c>
      <c r="E23" s="155"/>
      <c r="F23" s="60">
        <f>D23*E23</f>
        <v>0</v>
      </c>
    </row>
    <row r="24" spans="2:6" ht="12.75">
      <c r="B24" s="4"/>
      <c r="C24" s="12"/>
      <c r="D24" s="40"/>
      <c r="E24" s="154"/>
      <c r="F24" s="53" t="s">
        <v>4</v>
      </c>
    </row>
    <row r="25" spans="1:6" ht="51">
      <c r="A25" s="83">
        <v>9</v>
      </c>
      <c r="B25" s="90" t="s">
        <v>49</v>
      </c>
      <c r="C25" s="25" t="s">
        <v>7</v>
      </c>
      <c r="D25" s="67">
        <v>16</v>
      </c>
      <c r="E25" s="155"/>
      <c r="F25" s="60">
        <f>+D25*E25</f>
        <v>0</v>
      </c>
    </row>
    <row r="26" spans="2:6" ht="12.75">
      <c r="B26" s="4"/>
      <c r="C26" s="12"/>
      <c r="D26" s="40"/>
      <c r="E26" s="154"/>
      <c r="F26" s="53" t="s">
        <v>4</v>
      </c>
    </row>
    <row r="27" spans="1:6" ht="51">
      <c r="A27" s="83">
        <v>10</v>
      </c>
      <c r="B27" s="90" t="s">
        <v>44</v>
      </c>
      <c r="C27" s="25" t="s">
        <v>7</v>
      </c>
      <c r="D27" s="67">
        <v>9</v>
      </c>
      <c r="E27" s="155"/>
      <c r="F27" s="60">
        <f>+D27*E27</f>
        <v>0</v>
      </c>
    </row>
    <row r="28" spans="2:6" ht="12.75">
      <c r="B28" s="4"/>
      <c r="C28" s="12"/>
      <c r="D28" s="40"/>
      <c r="E28" s="154"/>
      <c r="F28" s="53" t="s">
        <v>4</v>
      </c>
    </row>
    <row r="29" spans="1:6" ht="51">
      <c r="A29" s="83">
        <v>11</v>
      </c>
      <c r="B29" s="90" t="s">
        <v>46</v>
      </c>
      <c r="C29" s="25" t="s">
        <v>7</v>
      </c>
      <c r="D29" s="72">
        <v>10</v>
      </c>
      <c r="E29" s="157"/>
      <c r="F29" s="73">
        <f>+D29*E29</f>
        <v>0</v>
      </c>
    </row>
    <row r="30" spans="1:6" s="15" customFormat="1" ht="12.75">
      <c r="A30" s="83"/>
      <c r="B30" s="18"/>
      <c r="C30" s="39"/>
      <c r="D30" s="45"/>
      <c r="E30" s="154"/>
      <c r="F30" s="53" t="s">
        <v>4</v>
      </c>
    </row>
    <row r="31" spans="1:6" ht="12.75">
      <c r="A31" s="83">
        <v>12</v>
      </c>
      <c r="B31" s="91" t="s">
        <v>2</v>
      </c>
      <c r="C31" s="25" t="s">
        <v>7</v>
      </c>
      <c r="D31" s="67">
        <v>2</v>
      </c>
      <c r="E31" s="155"/>
      <c r="F31" s="60">
        <f>+D31*E31</f>
        <v>0</v>
      </c>
    </row>
    <row r="32" spans="2:6" ht="12.75">
      <c r="B32" s="4"/>
      <c r="C32" s="12"/>
      <c r="D32" s="40"/>
      <c r="E32" s="154"/>
      <c r="F32" s="53" t="s">
        <v>4</v>
      </c>
    </row>
    <row r="33" spans="1:6" s="9" customFormat="1" ht="26.25" customHeight="1">
      <c r="A33" s="83">
        <v>13</v>
      </c>
      <c r="B33" s="18" t="s">
        <v>13</v>
      </c>
      <c r="C33" s="26" t="s">
        <v>6</v>
      </c>
      <c r="D33" s="45">
        <v>350</v>
      </c>
      <c r="E33" s="154"/>
      <c r="F33" s="53">
        <f>D33*E33</f>
        <v>0</v>
      </c>
    </row>
    <row r="34" spans="1:6" s="9" customFormat="1" ht="12.75">
      <c r="A34" s="83"/>
      <c r="B34" s="92"/>
      <c r="C34" s="16"/>
      <c r="D34" s="46"/>
      <c r="E34" s="151"/>
      <c r="F34" s="65"/>
    </row>
    <row r="35" spans="1:6" s="9" customFormat="1" ht="12.75" customHeight="1">
      <c r="A35" s="83">
        <v>14</v>
      </c>
      <c r="B35" s="18" t="s">
        <v>14</v>
      </c>
      <c r="C35" s="26" t="s">
        <v>6</v>
      </c>
      <c r="D35" s="45">
        <v>1350</v>
      </c>
      <c r="E35" s="154"/>
      <c r="F35" s="53">
        <f>D35*E35</f>
        <v>0</v>
      </c>
    </row>
    <row r="36" spans="1:6" s="9" customFormat="1" ht="12.75">
      <c r="A36" s="83"/>
      <c r="B36" s="92"/>
      <c r="C36" s="16"/>
      <c r="D36" s="46"/>
      <c r="E36" s="151"/>
      <c r="F36" s="65"/>
    </row>
    <row r="37" spans="1:6" s="9" customFormat="1" ht="28.5" customHeight="1">
      <c r="A37" s="83">
        <v>15</v>
      </c>
      <c r="B37" s="18" t="s">
        <v>15</v>
      </c>
      <c r="C37" s="26" t="s">
        <v>6</v>
      </c>
      <c r="D37" s="45">
        <v>50</v>
      </c>
      <c r="E37" s="154"/>
      <c r="F37" s="53">
        <f>D37*E37</f>
        <v>0</v>
      </c>
    </row>
    <row r="38" spans="1:6" s="9" customFormat="1" ht="12.75">
      <c r="A38" s="83"/>
      <c r="B38" s="92"/>
      <c r="C38" s="16"/>
      <c r="D38" s="46"/>
      <c r="E38" s="151"/>
      <c r="F38" s="65"/>
    </row>
    <row r="39" spans="1:6" s="9" customFormat="1" ht="27" customHeight="1">
      <c r="A39" s="83">
        <v>16</v>
      </c>
      <c r="B39" s="18" t="s">
        <v>16</v>
      </c>
      <c r="C39" s="27" t="s">
        <v>6</v>
      </c>
      <c r="D39" s="45">
        <v>50</v>
      </c>
      <c r="E39" s="154"/>
      <c r="F39" s="53">
        <f>D39*E39</f>
        <v>0</v>
      </c>
    </row>
    <row r="40" spans="1:6" s="9" customFormat="1" ht="12.75">
      <c r="A40" s="83"/>
      <c r="B40" s="92"/>
      <c r="C40" s="17"/>
      <c r="D40" s="46"/>
      <c r="E40" s="151"/>
      <c r="F40" s="65"/>
    </row>
    <row r="41" spans="1:6" ht="40.5" customHeight="1">
      <c r="A41" s="83">
        <v>17</v>
      </c>
      <c r="B41" s="21" t="s">
        <v>8</v>
      </c>
      <c r="C41" s="27" t="s">
        <v>6</v>
      </c>
      <c r="D41" s="45">
        <v>60</v>
      </c>
      <c r="E41" s="154"/>
      <c r="F41" s="53">
        <f>D41*E41</f>
        <v>0</v>
      </c>
    </row>
    <row r="42" spans="2:6" ht="13.5" customHeight="1">
      <c r="B42" s="21"/>
      <c r="C42" s="26"/>
      <c r="D42" s="45" t="s">
        <v>4</v>
      </c>
      <c r="E42" s="154"/>
      <c r="F42" s="53" t="s">
        <v>4</v>
      </c>
    </row>
    <row r="43" spans="1:6" s="9" customFormat="1" ht="25.5">
      <c r="A43" s="83">
        <v>18</v>
      </c>
      <c r="B43" s="18" t="s">
        <v>17</v>
      </c>
      <c r="C43" s="28" t="s">
        <v>5</v>
      </c>
      <c r="D43" s="68">
        <v>20</v>
      </c>
      <c r="E43" s="154"/>
      <c r="F43" s="53">
        <f>D43*E43</f>
        <v>0</v>
      </c>
    </row>
    <row r="44" spans="1:6" s="9" customFormat="1" ht="12.75">
      <c r="A44" s="83"/>
      <c r="B44" s="6"/>
      <c r="C44" s="29"/>
      <c r="D44" s="69"/>
      <c r="E44" s="151"/>
      <c r="F44" s="65" t="s">
        <v>4</v>
      </c>
    </row>
    <row r="45" spans="1:6" s="9" customFormat="1" ht="26.25" customHeight="1">
      <c r="A45" s="83">
        <v>19</v>
      </c>
      <c r="B45" s="18" t="s">
        <v>18</v>
      </c>
      <c r="C45" s="28" t="s">
        <v>30</v>
      </c>
      <c r="D45" s="68">
        <v>6</v>
      </c>
      <c r="E45" s="154"/>
      <c r="F45" s="53">
        <f>D45*E45</f>
        <v>0</v>
      </c>
    </row>
    <row r="46" spans="1:6" s="9" customFormat="1" ht="12.75">
      <c r="A46" s="83"/>
      <c r="B46" s="2"/>
      <c r="C46" s="31"/>
      <c r="D46" s="46"/>
      <c r="E46" s="151"/>
      <c r="F46" s="65" t="s">
        <v>4</v>
      </c>
    </row>
    <row r="47" spans="1:6" s="9" customFormat="1" ht="12.75">
      <c r="A47" s="83">
        <v>20</v>
      </c>
      <c r="B47" s="34" t="s">
        <v>26</v>
      </c>
      <c r="C47" s="30" t="s">
        <v>7</v>
      </c>
      <c r="D47" s="47">
        <v>71</v>
      </c>
      <c r="E47" s="154"/>
      <c r="F47" s="53">
        <f>D47*E47</f>
        <v>0</v>
      </c>
    </row>
    <row r="48" spans="1:6" s="9" customFormat="1" ht="12.75">
      <c r="A48" s="83"/>
      <c r="B48" s="2"/>
      <c r="C48" s="31"/>
      <c r="D48" s="46"/>
      <c r="E48" s="151"/>
      <c r="F48" s="65" t="s">
        <v>4</v>
      </c>
    </row>
    <row r="49" spans="1:6" s="9" customFormat="1" ht="12.75">
      <c r="A49" s="83">
        <v>21</v>
      </c>
      <c r="B49" s="34" t="s">
        <v>27</v>
      </c>
      <c r="C49" s="30" t="s">
        <v>7</v>
      </c>
      <c r="D49" s="47">
        <v>8</v>
      </c>
      <c r="E49" s="154"/>
      <c r="F49" s="53">
        <f>D49*E49</f>
        <v>0</v>
      </c>
    </row>
    <row r="50" spans="1:6" s="9" customFormat="1" ht="12.75">
      <c r="A50" s="83"/>
      <c r="B50" s="2"/>
      <c r="C50" s="31"/>
      <c r="D50" s="46"/>
      <c r="E50" s="151"/>
      <c r="F50" s="65" t="s">
        <v>4</v>
      </c>
    </row>
    <row r="51" spans="1:6" s="9" customFormat="1" ht="12.75">
      <c r="A51" s="83">
        <v>22</v>
      </c>
      <c r="B51" s="34" t="s">
        <v>34</v>
      </c>
      <c r="C51" s="30" t="s">
        <v>7</v>
      </c>
      <c r="D51" s="47">
        <v>4</v>
      </c>
      <c r="E51" s="154"/>
      <c r="F51" s="53">
        <f>D51*E51</f>
        <v>0</v>
      </c>
    </row>
    <row r="52" spans="1:6" s="9" customFormat="1" ht="12.75">
      <c r="A52" s="83"/>
      <c r="B52" s="2"/>
      <c r="C52" s="29"/>
      <c r="D52" s="69"/>
      <c r="E52" s="151"/>
      <c r="F52" s="65" t="s">
        <v>4</v>
      </c>
    </row>
    <row r="53" spans="1:6" s="9" customFormat="1" ht="12.75" customHeight="1">
      <c r="A53" s="83">
        <v>23</v>
      </c>
      <c r="B53" s="18" t="s">
        <v>19</v>
      </c>
      <c r="C53" s="28" t="s">
        <v>31</v>
      </c>
      <c r="D53" s="70">
        <v>0.05</v>
      </c>
      <c r="E53" s="154">
        <f>+SUM(F8:F51)</f>
        <v>0</v>
      </c>
      <c r="F53" s="53">
        <f>D53*E53</f>
        <v>0</v>
      </c>
    </row>
    <row r="54" spans="1:6" s="9" customFormat="1" ht="12.75" customHeight="1">
      <c r="A54" s="83"/>
      <c r="B54" s="2"/>
      <c r="C54" s="29"/>
      <c r="D54" s="46"/>
      <c r="E54" s="151"/>
      <c r="F54" s="65" t="s">
        <v>4</v>
      </c>
    </row>
    <row r="55" spans="1:6" s="9" customFormat="1" ht="12.75">
      <c r="A55" s="83">
        <v>24</v>
      </c>
      <c r="B55" s="33" t="s">
        <v>25</v>
      </c>
      <c r="C55" s="30">
        <v>1</v>
      </c>
      <c r="D55" s="47">
        <v>1</v>
      </c>
      <c r="E55" s="154"/>
      <c r="F55" s="53">
        <f>D55*E55</f>
        <v>0</v>
      </c>
    </row>
    <row r="56" spans="1:6" s="9" customFormat="1" ht="12.75">
      <c r="A56" s="83"/>
      <c r="B56" s="34"/>
      <c r="C56" s="30"/>
      <c r="D56" s="47"/>
      <c r="E56" s="154"/>
      <c r="F56" s="53"/>
    </row>
    <row r="57" spans="1:6" s="9" customFormat="1" ht="25.5">
      <c r="A57" s="83">
        <v>25</v>
      </c>
      <c r="B57" s="18" t="s">
        <v>20</v>
      </c>
      <c r="C57" s="30" t="s">
        <v>5</v>
      </c>
      <c r="D57" s="47">
        <v>1</v>
      </c>
      <c r="E57" s="154"/>
      <c r="F57" s="53">
        <f>D57*E57</f>
        <v>0</v>
      </c>
    </row>
    <row r="58" spans="1:6" s="9" customFormat="1" ht="12.75">
      <c r="A58" s="83"/>
      <c r="B58" s="6"/>
      <c r="C58" s="31"/>
      <c r="D58" s="46"/>
      <c r="E58" s="151"/>
      <c r="F58" s="65" t="s">
        <v>4</v>
      </c>
    </row>
    <row r="59" spans="1:6" s="9" customFormat="1" ht="39" customHeight="1">
      <c r="A59" s="83">
        <v>26</v>
      </c>
      <c r="B59" s="18" t="s">
        <v>21</v>
      </c>
      <c r="C59" s="30" t="s">
        <v>5</v>
      </c>
      <c r="D59" s="47">
        <v>1</v>
      </c>
      <c r="E59" s="154"/>
      <c r="F59" s="53">
        <f>D59*E59</f>
        <v>0</v>
      </c>
    </row>
    <row r="60" spans="1:6" s="9" customFormat="1" ht="12.75">
      <c r="A60" s="83"/>
      <c r="B60" s="6"/>
      <c r="C60" s="31"/>
      <c r="D60" s="46"/>
      <c r="E60" s="151"/>
      <c r="F60" s="65" t="s">
        <v>4</v>
      </c>
    </row>
    <row r="61" spans="1:6" ht="12.75" customHeight="1">
      <c r="A61" s="83">
        <v>27</v>
      </c>
      <c r="B61" s="18" t="s">
        <v>22</v>
      </c>
      <c r="C61" s="30" t="s">
        <v>5</v>
      </c>
      <c r="D61" s="47">
        <v>1</v>
      </c>
      <c r="E61" s="154"/>
      <c r="F61" s="53">
        <f>D61*E61</f>
        <v>0</v>
      </c>
    </row>
    <row r="62" spans="2:6" ht="12.75">
      <c r="B62" s="2"/>
      <c r="C62" s="31"/>
      <c r="D62" s="46"/>
      <c r="E62" s="151"/>
      <c r="F62" s="65" t="s">
        <v>4</v>
      </c>
    </row>
    <row r="63" spans="1:6" ht="12.75" customHeight="1">
      <c r="A63" s="83">
        <v>28</v>
      </c>
      <c r="B63" s="18" t="s">
        <v>23</v>
      </c>
      <c r="C63" s="30" t="s">
        <v>5</v>
      </c>
      <c r="D63" s="47">
        <v>1</v>
      </c>
      <c r="E63" s="154"/>
      <c r="F63" s="53">
        <f>D63*E63</f>
        <v>0</v>
      </c>
    </row>
    <row r="64" spans="1:6" s="9" customFormat="1" ht="12.75">
      <c r="A64" s="83"/>
      <c r="B64" s="2"/>
      <c r="C64" s="31"/>
      <c r="D64" s="46"/>
      <c r="E64" s="151"/>
      <c r="F64" s="65" t="s">
        <v>4</v>
      </c>
    </row>
    <row r="65" spans="1:6" s="9" customFormat="1" ht="39" customHeight="1">
      <c r="A65" s="83">
        <v>29</v>
      </c>
      <c r="B65" s="18" t="s">
        <v>24</v>
      </c>
      <c r="C65" s="30" t="s">
        <v>5</v>
      </c>
      <c r="D65" s="47">
        <v>1</v>
      </c>
      <c r="E65" s="154"/>
      <c r="F65" s="53">
        <f>D65*E65</f>
        <v>0</v>
      </c>
    </row>
    <row r="66" spans="1:6" s="9" customFormat="1" ht="12.75">
      <c r="A66" s="83"/>
      <c r="B66" s="2"/>
      <c r="C66" s="31"/>
      <c r="D66" s="46"/>
      <c r="E66" s="151"/>
      <c r="F66" s="65" t="s">
        <v>4</v>
      </c>
    </row>
    <row r="67" spans="1:6" ht="37.5" customHeight="1">
      <c r="A67" s="83">
        <v>30</v>
      </c>
      <c r="B67" s="18" t="s">
        <v>28</v>
      </c>
      <c r="C67" s="30" t="s">
        <v>5</v>
      </c>
      <c r="D67" s="47">
        <v>1</v>
      </c>
      <c r="E67" s="154"/>
      <c r="F67" s="53">
        <f>D67*E67</f>
        <v>0</v>
      </c>
    </row>
    <row r="68" spans="2:6" ht="12.75" customHeight="1">
      <c r="B68" s="78"/>
      <c r="C68" s="79"/>
      <c r="D68" s="47"/>
      <c r="E68" s="158"/>
      <c r="F68" s="77" t="s">
        <v>4</v>
      </c>
    </row>
    <row r="69" spans="1:6" s="9" customFormat="1" ht="28.5" customHeight="1">
      <c r="A69" s="83">
        <v>31</v>
      </c>
      <c r="B69" s="18" t="s">
        <v>29</v>
      </c>
      <c r="C69" s="79" t="s">
        <v>31</v>
      </c>
      <c r="D69" s="70">
        <v>0.05</v>
      </c>
      <c r="E69" s="158">
        <f>+SUM(E53)</f>
        <v>0</v>
      </c>
      <c r="F69" s="77">
        <f>D69*E69</f>
        <v>0</v>
      </c>
    </row>
    <row r="70" spans="1:6" s="9" customFormat="1" ht="9" customHeight="1">
      <c r="A70" s="83"/>
      <c r="B70" s="2"/>
      <c r="C70" s="32"/>
      <c r="D70" s="46"/>
      <c r="E70" s="159"/>
      <c r="F70" s="80"/>
    </row>
    <row r="71" spans="1:6" s="15" customFormat="1" ht="12.75" customHeight="1">
      <c r="A71" s="85"/>
      <c r="B71" s="3" t="s">
        <v>9</v>
      </c>
      <c r="C71" s="81"/>
      <c r="D71" s="82"/>
      <c r="E71" s="160"/>
      <c r="F71" s="66">
        <f>SUM(F9:F69)</f>
        <v>0</v>
      </c>
    </row>
    <row r="72" spans="2:6" ht="12.75">
      <c r="B72" s="4"/>
      <c r="C72" s="19"/>
      <c r="D72" s="40"/>
      <c r="E72" s="148"/>
      <c r="F72" s="61"/>
    </row>
    <row r="73" spans="2:6" ht="12.75">
      <c r="B73" s="4"/>
      <c r="C73" s="19"/>
      <c r="D73" s="40"/>
      <c r="E73" s="148"/>
      <c r="F73" s="61"/>
    </row>
    <row r="74" spans="2:6" ht="12.75">
      <c r="B74" s="93"/>
      <c r="C74" s="37"/>
      <c r="D74" s="43"/>
      <c r="E74" s="161"/>
      <c r="F74" s="64"/>
    </row>
    <row r="75" spans="2:6" ht="12.75">
      <c r="B75" s="93"/>
      <c r="C75" s="37"/>
      <c r="D75" s="43"/>
      <c r="E75" s="161"/>
      <c r="F75" s="64"/>
    </row>
    <row r="76" spans="2:6" ht="12.75">
      <c r="B76" s="93"/>
      <c r="C76" s="37"/>
      <c r="D76" s="43"/>
      <c r="E76" s="161"/>
      <c r="F76" s="64"/>
    </row>
    <row r="77" spans="2:6" ht="12.75">
      <c r="B77" s="93"/>
      <c r="C77" s="37"/>
      <c r="D77" s="43"/>
      <c r="E77" s="161"/>
      <c r="F77" s="64"/>
    </row>
    <row r="78" spans="2:6" ht="12.75">
      <c r="B78" s="93"/>
      <c r="C78" s="37"/>
      <c r="D78" s="43"/>
      <c r="E78" s="161"/>
      <c r="F78" s="64"/>
    </row>
    <row r="79" spans="2:6" ht="12.75">
      <c r="B79" s="93"/>
      <c r="C79" s="37"/>
      <c r="D79" s="43"/>
      <c r="E79" s="161"/>
      <c r="F79" s="64"/>
    </row>
    <row r="80" spans="2:6" ht="12.75">
      <c r="B80" s="93"/>
      <c r="C80" s="37"/>
      <c r="D80" s="43"/>
      <c r="E80" s="161"/>
      <c r="F80" s="64"/>
    </row>
    <row r="81" spans="2:6" ht="12.75">
      <c r="B81" s="93"/>
      <c r="C81" s="37"/>
      <c r="D81" s="43"/>
      <c r="E81" s="161"/>
      <c r="F81" s="64"/>
    </row>
    <row r="82" spans="2:6" ht="12.75">
      <c r="B82" s="93"/>
      <c r="C82" s="37"/>
      <c r="D82" s="43"/>
      <c r="E82" s="161"/>
      <c r="F82" s="64"/>
    </row>
    <row r="83" spans="2:6" ht="12.75">
      <c r="B83" s="93"/>
      <c r="C83" s="37"/>
      <c r="D83" s="43"/>
      <c r="E83" s="161"/>
      <c r="F83" s="64"/>
    </row>
    <row r="84" spans="2:6" ht="12.75">
      <c r="B84" s="93"/>
      <c r="C84" s="37"/>
      <c r="D84" s="43"/>
      <c r="E84" s="161"/>
      <c r="F84" s="64"/>
    </row>
    <row r="85" spans="2:6" ht="12.75">
      <c r="B85" s="93"/>
      <c r="C85" s="37"/>
      <c r="D85" s="43"/>
      <c r="E85" s="161"/>
      <c r="F85" s="64"/>
    </row>
    <row r="86" spans="2:6" ht="12.75">
      <c r="B86" s="93"/>
      <c r="C86" s="37"/>
      <c r="D86" s="43"/>
      <c r="E86" s="161"/>
      <c r="F86" s="64"/>
    </row>
    <row r="87" spans="2:6" ht="12.75">
      <c r="B87" s="93"/>
      <c r="C87" s="37"/>
      <c r="D87" s="43"/>
      <c r="E87" s="161"/>
      <c r="F87" s="64"/>
    </row>
    <row r="88" spans="2:6" ht="12.75">
      <c r="B88" s="93"/>
      <c r="C88" s="37"/>
      <c r="D88" s="43"/>
      <c r="E88" s="161"/>
      <c r="F88" s="64"/>
    </row>
    <row r="89" spans="2:6" ht="12.75">
      <c r="B89" s="93"/>
      <c r="C89" s="37"/>
      <c r="D89" s="43"/>
      <c r="E89" s="161"/>
      <c r="F89" s="64"/>
    </row>
    <row r="90" spans="2:6" ht="12.75">
      <c r="B90" s="93"/>
      <c r="C90" s="37"/>
      <c r="D90" s="43"/>
      <c r="E90" s="161"/>
      <c r="F90" s="64"/>
    </row>
    <row r="91" spans="2:6" ht="12.75">
      <c r="B91" s="93"/>
      <c r="C91" s="37"/>
      <c r="D91" s="43"/>
      <c r="E91" s="161"/>
      <c r="F91" s="64"/>
    </row>
    <row r="135" ht="12.75">
      <c r="B135" s="11"/>
    </row>
    <row r="171" ht="12.75">
      <c r="B171" s="11"/>
    </row>
  </sheetData>
  <sheetProtection password="CEA8" sheet="1" objects="1" scenarios="1"/>
  <conditionalFormatting sqref="E4:E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177"/>
  <sheetViews>
    <sheetView zoomScale="150" zoomScaleNormal="150" zoomScalePageLayoutView="0" workbookViewId="0" topLeftCell="A1">
      <selection activeCell="E10" sqref="E10"/>
    </sheetView>
  </sheetViews>
  <sheetFormatPr defaultColWidth="11.421875" defaultRowHeight="12.75"/>
  <cols>
    <col min="1" max="1" width="5.7109375" style="83" customWidth="1"/>
    <col min="2" max="2" width="45.421875" style="4" customWidth="1"/>
    <col min="3" max="3" width="5.8515625" style="19" customWidth="1"/>
    <col min="4" max="4" width="7.140625" style="40" customWidth="1"/>
    <col min="5" max="5" width="10.8515625" style="94" customWidth="1"/>
    <col min="6" max="6" width="11.00390625" style="94" customWidth="1"/>
    <col min="7" max="7" width="2.7109375" style="1" customWidth="1"/>
    <col min="8" max="16384" width="11.421875" style="1" customWidth="1"/>
  </cols>
  <sheetData>
    <row r="1" ht="12.75">
      <c r="B1" s="2"/>
    </row>
    <row r="2" spans="2:6" ht="12.75">
      <c r="B2" s="172" t="s">
        <v>57</v>
      </c>
      <c r="C2" s="173"/>
      <c r="D2" s="173"/>
      <c r="E2" s="173"/>
      <c r="F2" s="8" t="s">
        <v>4</v>
      </c>
    </row>
    <row r="3" spans="2:6" ht="12.75">
      <c r="B3" s="3"/>
      <c r="E3" s="7"/>
      <c r="F3" s="7"/>
    </row>
    <row r="4" spans="2:6" ht="12.75" customHeight="1">
      <c r="B4" s="5" t="s">
        <v>10</v>
      </c>
      <c r="C4" s="36"/>
      <c r="D4" s="42"/>
      <c r="E4" s="58"/>
      <c r="F4" s="7"/>
    </row>
    <row r="5" spans="1:253" s="13" customFormat="1" ht="12.75">
      <c r="A5" s="84"/>
      <c r="B5" s="4"/>
      <c r="C5" s="19"/>
      <c r="D5" s="40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3" customFormat="1" ht="12.75">
      <c r="A6" s="84"/>
      <c r="B6" s="11" t="s">
        <v>11</v>
      </c>
      <c r="C6" s="19"/>
      <c r="D6" s="40"/>
      <c r="E6" s="61"/>
      <c r="F6" s="6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6" s="13" customFormat="1" ht="12.75">
      <c r="A7" s="84"/>
      <c r="B7" s="2" t="s">
        <v>12</v>
      </c>
      <c r="C7" s="19"/>
      <c r="D7" s="40"/>
      <c r="E7" s="61"/>
      <c r="F7" s="61"/>
    </row>
    <row r="8" spans="1:6" ht="24">
      <c r="A8" s="135" t="s">
        <v>109</v>
      </c>
      <c r="B8" s="136" t="s">
        <v>110</v>
      </c>
      <c r="C8" s="137" t="s">
        <v>111</v>
      </c>
      <c r="D8" s="137" t="s">
        <v>112</v>
      </c>
      <c r="E8" s="138" t="s">
        <v>113</v>
      </c>
      <c r="F8" s="138" t="s">
        <v>114</v>
      </c>
    </row>
    <row r="9" spans="1:6" ht="178.5">
      <c r="A9" s="83">
        <v>1</v>
      </c>
      <c r="B9" s="86" t="s">
        <v>48</v>
      </c>
      <c r="C9" s="74" t="s">
        <v>7</v>
      </c>
      <c r="D9" s="75">
        <v>1</v>
      </c>
      <c r="E9" s="150"/>
      <c r="F9" s="76">
        <f>+D9*E9</f>
        <v>0</v>
      </c>
    </row>
    <row r="10" spans="3:6" ht="12.75">
      <c r="C10" s="12"/>
      <c r="E10" s="154"/>
      <c r="F10" s="53" t="s">
        <v>4</v>
      </c>
    </row>
    <row r="11" spans="1:6" ht="51">
      <c r="A11" s="83">
        <v>2</v>
      </c>
      <c r="B11" s="86" t="s">
        <v>39</v>
      </c>
      <c r="C11" s="74" t="s">
        <v>7</v>
      </c>
      <c r="D11" s="75">
        <v>1</v>
      </c>
      <c r="E11" s="150"/>
      <c r="F11" s="76">
        <f>+D11*E11</f>
        <v>0</v>
      </c>
    </row>
    <row r="12" spans="2:6" ht="12.75">
      <c r="B12" s="87"/>
      <c r="C12" s="74"/>
      <c r="D12" s="75"/>
      <c r="E12" s="150"/>
      <c r="F12" s="76"/>
    </row>
    <row r="13" spans="1:6" ht="51">
      <c r="A13" s="83">
        <v>3</v>
      </c>
      <c r="B13" s="109" t="s">
        <v>40</v>
      </c>
      <c r="C13" s="74" t="s">
        <v>7</v>
      </c>
      <c r="D13" s="75">
        <v>1</v>
      </c>
      <c r="E13" s="150"/>
      <c r="F13" s="76">
        <f>D13*E13</f>
        <v>0</v>
      </c>
    </row>
    <row r="14" spans="3:6" ht="12.75">
      <c r="C14" s="12"/>
      <c r="E14" s="154"/>
      <c r="F14" s="53"/>
    </row>
    <row r="15" spans="1:6" ht="12.75">
      <c r="A15" s="83">
        <v>4</v>
      </c>
      <c r="B15" s="88" t="s">
        <v>32</v>
      </c>
      <c r="C15" s="48" t="s">
        <v>0</v>
      </c>
      <c r="D15" s="49">
        <v>8</v>
      </c>
      <c r="E15" s="152"/>
      <c r="F15" s="59">
        <f>+D15*E15</f>
        <v>0</v>
      </c>
    </row>
    <row r="16" spans="3:6" ht="12.75">
      <c r="C16" s="12"/>
      <c r="E16" s="154"/>
      <c r="F16" s="53" t="s">
        <v>4</v>
      </c>
    </row>
    <row r="17" spans="1:6" ht="38.25">
      <c r="A17" s="83">
        <v>5</v>
      </c>
      <c r="B17" s="50" t="s">
        <v>41</v>
      </c>
      <c r="C17" s="51" t="s">
        <v>7</v>
      </c>
      <c r="D17" s="52">
        <v>3</v>
      </c>
      <c r="E17" s="153"/>
      <c r="F17" s="53">
        <f>+D17*E17</f>
        <v>0</v>
      </c>
    </row>
    <row r="18" spans="3:6" ht="12.75">
      <c r="C18" s="12"/>
      <c r="E18" s="154"/>
      <c r="F18" s="53" t="s">
        <v>4</v>
      </c>
    </row>
    <row r="19" spans="1:6" ht="51">
      <c r="A19" s="83">
        <v>6</v>
      </c>
      <c r="B19" s="108" t="s">
        <v>42</v>
      </c>
      <c r="C19" s="25" t="s">
        <v>7</v>
      </c>
      <c r="D19" s="67">
        <v>147</v>
      </c>
      <c r="E19" s="155"/>
      <c r="F19" s="60">
        <f>+D19*E19</f>
        <v>0</v>
      </c>
    </row>
    <row r="20" spans="3:6" ht="12.75">
      <c r="C20" s="12"/>
      <c r="E20" s="154"/>
      <c r="F20" s="53" t="s">
        <v>4</v>
      </c>
    </row>
    <row r="21" spans="1:6" ht="51">
      <c r="A21" s="83">
        <v>7</v>
      </c>
      <c r="B21" s="90" t="s">
        <v>47</v>
      </c>
      <c r="C21" s="25" t="s">
        <v>7</v>
      </c>
      <c r="D21" s="67">
        <v>5</v>
      </c>
      <c r="E21" s="155"/>
      <c r="F21" s="60">
        <f>+D21*E21</f>
        <v>0</v>
      </c>
    </row>
    <row r="22" spans="3:6" ht="12.75">
      <c r="C22" s="12"/>
      <c r="E22" s="154"/>
      <c r="F22" s="53" t="s">
        <v>4</v>
      </c>
    </row>
    <row r="23" spans="1:6" ht="38.25">
      <c r="A23" s="83">
        <v>8</v>
      </c>
      <c r="B23" s="90" t="s">
        <v>43</v>
      </c>
      <c r="C23" s="25" t="s">
        <v>7</v>
      </c>
      <c r="D23" s="67">
        <v>148</v>
      </c>
      <c r="E23" s="155"/>
      <c r="F23" s="60">
        <f>+D23*E23</f>
        <v>0</v>
      </c>
    </row>
    <row r="24" spans="2:6" ht="12.75">
      <c r="B24" s="89"/>
      <c r="C24" s="25"/>
      <c r="D24" s="67"/>
      <c r="E24" s="155"/>
      <c r="F24" s="60"/>
    </row>
    <row r="25" spans="1:6" ht="12.75">
      <c r="A25" s="83">
        <v>9</v>
      </c>
      <c r="B25" s="89" t="s">
        <v>33</v>
      </c>
      <c r="C25" s="25" t="s">
        <v>7</v>
      </c>
      <c r="D25" s="67">
        <v>3</v>
      </c>
      <c r="E25" s="155"/>
      <c r="F25" s="60">
        <f>D25*E25</f>
        <v>0</v>
      </c>
    </row>
    <row r="26" spans="3:6" ht="12.75">
      <c r="C26" s="12"/>
      <c r="E26" s="154"/>
      <c r="F26" s="53" t="s">
        <v>4</v>
      </c>
    </row>
    <row r="27" spans="1:6" ht="51">
      <c r="A27" s="83">
        <v>10</v>
      </c>
      <c r="B27" s="90" t="s">
        <v>49</v>
      </c>
      <c r="C27" s="25" t="s">
        <v>7</v>
      </c>
      <c r="D27" s="67">
        <v>25</v>
      </c>
      <c r="E27" s="155"/>
      <c r="F27" s="60">
        <f>+D27*E27</f>
        <v>0</v>
      </c>
    </row>
    <row r="28" spans="2:6" ht="12.75">
      <c r="B28" s="89"/>
      <c r="C28" s="25"/>
      <c r="D28" s="67"/>
      <c r="E28" s="155"/>
      <c r="F28" s="60"/>
    </row>
    <row r="29" spans="1:6" ht="51">
      <c r="A29" s="83">
        <v>11</v>
      </c>
      <c r="B29" s="90" t="s">
        <v>44</v>
      </c>
      <c r="C29" s="25" t="s">
        <v>7</v>
      </c>
      <c r="D29" s="67">
        <v>16</v>
      </c>
      <c r="E29" s="155"/>
      <c r="F29" s="60">
        <f>+D29*E29</f>
        <v>0</v>
      </c>
    </row>
    <row r="30" spans="3:6" ht="12.75">
      <c r="C30" s="12"/>
      <c r="E30" s="154"/>
      <c r="F30" s="53" t="s">
        <v>4</v>
      </c>
    </row>
    <row r="31" spans="1:6" ht="38.25">
      <c r="A31" s="83">
        <v>12</v>
      </c>
      <c r="B31" s="90" t="s">
        <v>45</v>
      </c>
      <c r="C31" s="25" t="s">
        <v>7</v>
      </c>
      <c r="D31" s="25">
        <v>1</v>
      </c>
      <c r="E31" s="156"/>
      <c r="F31" s="71">
        <f>+D31*E31</f>
        <v>0</v>
      </c>
    </row>
    <row r="32" spans="3:6" ht="12.75">
      <c r="C32" s="12"/>
      <c r="E32" s="154"/>
      <c r="F32" s="53"/>
    </row>
    <row r="33" spans="1:6" ht="38.25">
      <c r="A33" s="83">
        <v>13</v>
      </c>
      <c r="B33" s="55" t="s">
        <v>50</v>
      </c>
      <c r="C33" s="54" t="s">
        <v>7</v>
      </c>
      <c r="D33" s="57">
        <v>4</v>
      </c>
      <c r="E33" s="148"/>
      <c r="F33" s="61">
        <f>+D33*E33</f>
        <v>0</v>
      </c>
    </row>
    <row r="34" spans="3:6" ht="12.75">
      <c r="C34" s="12"/>
      <c r="E34" s="154"/>
      <c r="F34" s="53" t="s">
        <v>4</v>
      </c>
    </row>
    <row r="35" spans="1:6" ht="51">
      <c r="A35" s="83">
        <v>14</v>
      </c>
      <c r="B35" s="90" t="s">
        <v>46</v>
      </c>
      <c r="C35" s="25" t="s">
        <v>7</v>
      </c>
      <c r="D35" s="72">
        <v>27</v>
      </c>
      <c r="E35" s="157"/>
      <c r="F35" s="73">
        <f>+D35*E35</f>
        <v>0</v>
      </c>
    </row>
    <row r="36" spans="1:6" s="15" customFormat="1" ht="12.75">
      <c r="A36" s="83"/>
      <c r="B36" s="2"/>
      <c r="C36" s="95"/>
      <c r="D36" s="96"/>
      <c r="E36" s="154"/>
      <c r="F36" s="53" t="s">
        <v>4</v>
      </c>
    </row>
    <row r="37" spans="1:6" ht="25.5">
      <c r="A37" s="83">
        <v>15</v>
      </c>
      <c r="B37" s="55" t="s">
        <v>3</v>
      </c>
      <c r="C37" s="57" t="s">
        <v>7</v>
      </c>
      <c r="D37" s="56">
        <v>5</v>
      </c>
      <c r="E37" s="148"/>
      <c r="F37" s="61">
        <f>+D37*E37</f>
        <v>0</v>
      </c>
    </row>
    <row r="38" spans="2:6" ht="12.75">
      <c r="B38" s="10"/>
      <c r="C38" s="97"/>
      <c r="D38" s="98"/>
      <c r="E38" s="154"/>
      <c r="F38" s="53" t="s">
        <v>4</v>
      </c>
    </row>
    <row r="39" spans="1:6" s="9" customFormat="1" ht="26.25" customHeight="1">
      <c r="A39" s="83">
        <v>16</v>
      </c>
      <c r="B39" s="2" t="s">
        <v>13</v>
      </c>
      <c r="C39" s="99" t="s">
        <v>6</v>
      </c>
      <c r="D39" s="96">
        <v>450</v>
      </c>
      <c r="E39" s="154"/>
      <c r="F39" s="53">
        <f>D39*E39</f>
        <v>0</v>
      </c>
    </row>
    <row r="40" spans="1:6" s="9" customFormat="1" ht="12.75">
      <c r="A40" s="83"/>
      <c r="B40" s="92"/>
      <c r="C40" s="16"/>
      <c r="D40" s="46"/>
      <c r="E40" s="154"/>
      <c r="F40" s="53"/>
    </row>
    <row r="41" spans="1:6" s="9" customFormat="1" ht="12.75" customHeight="1">
      <c r="A41" s="83">
        <v>17</v>
      </c>
      <c r="B41" s="2" t="s">
        <v>14</v>
      </c>
      <c r="C41" s="99" t="s">
        <v>6</v>
      </c>
      <c r="D41" s="96">
        <v>2700</v>
      </c>
      <c r="E41" s="154"/>
      <c r="F41" s="53">
        <f>D41*E41</f>
        <v>0</v>
      </c>
    </row>
    <row r="42" spans="1:6" s="9" customFormat="1" ht="12.75">
      <c r="A42" s="83"/>
      <c r="B42" s="92"/>
      <c r="C42" s="16"/>
      <c r="D42" s="46"/>
      <c r="E42" s="154"/>
      <c r="F42" s="53"/>
    </row>
    <row r="43" spans="1:6" s="9" customFormat="1" ht="28.5" customHeight="1">
      <c r="A43" s="83">
        <v>18</v>
      </c>
      <c r="B43" s="2" t="s">
        <v>15</v>
      </c>
      <c r="C43" s="99" t="s">
        <v>6</v>
      </c>
      <c r="D43" s="96">
        <v>100</v>
      </c>
      <c r="E43" s="154"/>
      <c r="F43" s="53">
        <f>D43*E43</f>
        <v>0</v>
      </c>
    </row>
    <row r="44" spans="1:6" s="9" customFormat="1" ht="12.75">
      <c r="A44" s="83"/>
      <c r="B44" s="92"/>
      <c r="C44" s="16"/>
      <c r="D44" s="46"/>
      <c r="E44" s="154"/>
      <c r="F44" s="53"/>
    </row>
    <row r="45" spans="1:6" s="9" customFormat="1" ht="27" customHeight="1">
      <c r="A45" s="83">
        <v>19</v>
      </c>
      <c r="B45" s="2" t="s">
        <v>16</v>
      </c>
      <c r="C45" s="16" t="s">
        <v>6</v>
      </c>
      <c r="D45" s="96">
        <v>100</v>
      </c>
      <c r="E45" s="154"/>
      <c r="F45" s="53">
        <f>D45*E45</f>
        <v>0</v>
      </c>
    </row>
    <row r="46" spans="1:6" s="9" customFormat="1" ht="12.75">
      <c r="A46" s="83"/>
      <c r="B46" s="92"/>
      <c r="C46" s="17"/>
      <c r="D46" s="46"/>
      <c r="E46" s="154"/>
      <c r="F46" s="53"/>
    </row>
    <row r="47" spans="1:6" ht="40.5" customHeight="1">
      <c r="A47" s="83">
        <v>20</v>
      </c>
      <c r="B47" s="10" t="s">
        <v>8</v>
      </c>
      <c r="C47" s="16" t="s">
        <v>6</v>
      </c>
      <c r="D47" s="96">
        <v>140</v>
      </c>
      <c r="E47" s="154"/>
      <c r="F47" s="53">
        <f>D47*E47</f>
        <v>0</v>
      </c>
    </row>
    <row r="48" spans="2:6" ht="13.5" customHeight="1">
      <c r="B48" s="10"/>
      <c r="C48" s="99"/>
      <c r="D48" s="96" t="s">
        <v>4</v>
      </c>
      <c r="E48" s="154"/>
      <c r="F48" s="53" t="s">
        <v>4</v>
      </c>
    </row>
    <row r="49" spans="1:6" s="9" customFormat="1" ht="25.5">
      <c r="A49" s="83">
        <v>21</v>
      </c>
      <c r="B49" s="2" t="s">
        <v>17</v>
      </c>
      <c r="C49" s="29" t="s">
        <v>5</v>
      </c>
      <c r="D49" s="69">
        <v>18</v>
      </c>
      <c r="E49" s="154"/>
      <c r="F49" s="53">
        <f>D49*E49</f>
        <v>0</v>
      </c>
    </row>
    <row r="50" spans="1:6" s="9" customFormat="1" ht="12.75">
      <c r="A50" s="83"/>
      <c r="B50" s="6"/>
      <c r="C50" s="29"/>
      <c r="D50" s="69"/>
      <c r="E50" s="154"/>
      <c r="F50" s="53" t="s">
        <v>4</v>
      </c>
    </row>
    <row r="51" spans="1:6" s="9" customFormat="1" ht="26.25" customHeight="1">
      <c r="A51" s="83">
        <v>22</v>
      </c>
      <c r="B51" s="2" t="s">
        <v>18</v>
      </c>
      <c r="C51" s="29" t="s">
        <v>30</v>
      </c>
      <c r="D51" s="69">
        <v>8</v>
      </c>
      <c r="E51" s="154"/>
      <c r="F51" s="53">
        <f>D51*E51</f>
        <v>0</v>
      </c>
    </row>
    <row r="52" spans="1:6" s="9" customFormat="1" ht="12.75">
      <c r="A52" s="83"/>
      <c r="B52" s="2"/>
      <c r="C52" s="31"/>
      <c r="D52" s="46"/>
      <c r="E52" s="154"/>
      <c r="F52" s="53" t="s">
        <v>4</v>
      </c>
    </row>
    <row r="53" spans="1:6" s="9" customFormat="1" ht="12.75">
      <c r="A53" s="83">
        <v>23</v>
      </c>
      <c r="B53" s="100" t="s">
        <v>26</v>
      </c>
      <c r="C53" s="31" t="s">
        <v>7</v>
      </c>
      <c r="D53" s="46">
        <v>160</v>
      </c>
      <c r="E53" s="154"/>
      <c r="F53" s="53">
        <f>D53*E53</f>
        <v>0</v>
      </c>
    </row>
    <row r="54" spans="1:6" s="9" customFormat="1" ht="12.75">
      <c r="A54" s="83"/>
      <c r="B54" s="2"/>
      <c r="C54" s="31"/>
      <c r="D54" s="46"/>
      <c r="E54" s="154"/>
      <c r="F54" s="53" t="s">
        <v>4</v>
      </c>
    </row>
    <row r="55" spans="1:6" s="9" customFormat="1" ht="12.75">
      <c r="A55" s="83">
        <v>24</v>
      </c>
      <c r="B55" s="100" t="s">
        <v>27</v>
      </c>
      <c r="C55" s="31" t="s">
        <v>7</v>
      </c>
      <c r="D55" s="46">
        <v>25</v>
      </c>
      <c r="E55" s="154"/>
      <c r="F55" s="53">
        <f>D55*E55</f>
        <v>0</v>
      </c>
    </row>
    <row r="56" spans="1:6" s="9" customFormat="1" ht="12.75">
      <c r="A56" s="83"/>
      <c r="B56" s="2"/>
      <c r="C56" s="31"/>
      <c r="D56" s="46"/>
      <c r="E56" s="154"/>
      <c r="F56" s="53" t="s">
        <v>4</v>
      </c>
    </row>
    <row r="57" spans="1:6" s="9" customFormat="1" ht="12.75">
      <c r="A57" s="83">
        <v>25</v>
      </c>
      <c r="B57" s="100" t="s">
        <v>34</v>
      </c>
      <c r="C57" s="31" t="s">
        <v>7</v>
      </c>
      <c r="D57" s="46">
        <v>27</v>
      </c>
      <c r="E57" s="154"/>
      <c r="F57" s="53">
        <f>D57*E57</f>
        <v>0</v>
      </c>
    </row>
    <row r="58" spans="1:6" s="9" customFormat="1" ht="12.75">
      <c r="A58" s="83"/>
      <c r="B58" s="2"/>
      <c r="C58" s="29"/>
      <c r="D58" s="69"/>
      <c r="E58" s="154"/>
      <c r="F58" s="53" t="s">
        <v>4</v>
      </c>
    </row>
    <row r="59" spans="1:6" s="9" customFormat="1" ht="12.75" customHeight="1">
      <c r="A59" s="83">
        <v>26</v>
      </c>
      <c r="B59" s="2" t="s">
        <v>19</v>
      </c>
      <c r="C59" s="29" t="s">
        <v>31</v>
      </c>
      <c r="D59" s="101">
        <v>0.05</v>
      </c>
      <c r="E59" s="154">
        <f>+SUM(F8:F57)</f>
        <v>0</v>
      </c>
      <c r="F59" s="53">
        <f>D59*E59</f>
        <v>0</v>
      </c>
    </row>
    <row r="60" spans="1:6" s="9" customFormat="1" ht="12.75" customHeight="1">
      <c r="A60" s="83"/>
      <c r="B60" s="2"/>
      <c r="C60" s="29"/>
      <c r="D60" s="46"/>
      <c r="E60" s="154"/>
      <c r="F60" s="53" t="s">
        <v>4</v>
      </c>
    </row>
    <row r="61" spans="1:6" s="9" customFormat="1" ht="12.75">
      <c r="A61" s="83">
        <v>27</v>
      </c>
      <c r="B61" s="102" t="s">
        <v>25</v>
      </c>
      <c r="C61" s="31">
        <v>1</v>
      </c>
      <c r="D61" s="46">
        <v>1</v>
      </c>
      <c r="E61" s="154"/>
      <c r="F61" s="53">
        <f>D61*E61</f>
        <v>0</v>
      </c>
    </row>
    <row r="62" spans="1:6" s="9" customFormat="1" ht="12.75">
      <c r="A62" s="83"/>
      <c r="B62" s="100"/>
      <c r="C62" s="31"/>
      <c r="D62" s="46"/>
      <c r="E62" s="154"/>
      <c r="F62" s="53"/>
    </row>
    <row r="63" spans="1:6" s="9" customFormat="1" ht="25.5">
      <c r="A63" s="83">
        <v>28</v>
      </c>
      <c r="B63" s="2" t="s">
        <v>20</v>
      </c>
      <c r="C63" s="31" t="s">
        <v>5</v>
      </c>
      <c r="D63" s="46">
        <v>1</v>
      </c>
      <c r="E63" s="154"/>
      <c r="F63" s="53">
        <f>D63*E63</f>
        <v>0</v>
      </c>
    </row>
    <row r="64" spans="1:6" s="9" customFormat="1" ht="12.75">
      <c r="A64" s="83"/>
      <c r="B64" s="6"/>
      <c r="C64" s="31"/>
      <c r="D64" s="46"/>
      <c r="E64" s="154"/>
      <c r="F64" s="53" t="s">
        <v>4</v>
      </c>
    </row>
    <row r="65" spans="1:6" s="9" customFormat="1" ht="39" customHeight="1">
      <c r="A65" s="83">
        <v>29</v>
      </c>
      <c r="B65" s="2" t="s">
        <v>21</v>
      </c>
      <c r="C65" s="31" t="s">
        <v>5</v>
      </c>
      <c r="D65" s="46">
        <v>1</v>
      </c>
      <c r="E65" s="154"/>
      <c r="F65" s="53">
        <f>D65*E65</f>
        <v>0</v>
      </c>
    </row>
    <row r="66" spans="1:6" s="9" customFormat="1" ht="12.75">
      <c r="A66" s="83"/>
      <c r="B66" s="6"/>
      <c r="C66" s="31"/>
      <c r="D66" s="46"/>
      <c r="E66" s="154"/>
      <c r="F66" s="53" t="s">
        <v>4</v>
      </c>
    </row>
    <row r="67" spans="1:6" ht="12.75" customHeight="1">
      <c r="A67" s="83">
        <v>30</v>
      </c>
      <c r="B67" s="2" t="s">
        <v>22</v>
      </c>
      <c r="C67" s="31" t="s">
        <v>5</v>
      </c>
      <c r="D67" s="46">
        <v>1</v>
      </c>
      <c r="E67" s="154"/>
      <c r="F67" s="53">
        <f>D67*E67</f>
        <v>0</v>
      </c>
    </row>
    <row r="68" spans="2:6" ht="12.75">
      <c r="B68" s="2"/>
      <c r="C68" s="31"/>
      <c r="D68" s="46"/>
      <c r="E68" s="154"/>
      <c r="F68" s="53" t="s">
        <v>4</v>
      </c>
    </row>
    <row r="69" spans="1:6" ht="12.75" customHeight="1">
      <c r="A69" s="83">
        <v>31</v>
      </c>
      <c r="B69" s="2" t="s">
        <v>23</v>
      </c>
      <c r="C69" s="31" t="s">
        <v>5</v>
      </c>
      <c r="D69" s="46">
        <v>1</v>
      </c>
      <c r="E69" s="154"/>
      <c r="F69" s="53">
        <f>D69*E69</f>
        <v>0</v>
      </c>
    </row>
    <row r="70" spans="1:6" s="9" customFormat="1" ht="12.75">
      <c r="A70" s="83"/>
      <c r="B70" s="2"/>
      <c r="C70" s="31"/>
      <c r="D70" s="46"/>
      <c r="E70" s="154"/>
      <c r="F70" s="53" t="s">
        <v>4</v>
      </c>
    </row>
    <row r="71" spans="1:6" s="9" customFormat="1" ht="39" customHeight="1">
      <c r="A71" s="83">
        <v>32</v>
      </c>
      <c r="B71" s="2" t="s">
        <v>24</v>
      </c>
      <c r="C71" s="31" t="s">
        <v>5</v>
      </c>
      <c r="D71" s="46">
        <v>1</v>
      </c>
      <c r="E71" s="154"/>
      <c r="F71" s="53">
        <f>D71*E71</f>
        <v>0</v>
      </c>
    </row>
    <row r="72" spans="1:6" s="9" customFormat="1" ht="12.75">
      <c r="A72" s="83"/>
      <c r="B72" s="2"/>
      <c r="C72" s="31"/>
      <c r="D72" s="46"/>
      <c r="E72" s="154"/>
      <c r="F72" s="53" t="s">
        <v>4</v>
      </c>
    </row>
    <row r="73" spans="1:6" ht="37.5" customHeight="1">
      <c r="A73" s="83">
        <v>33</v>
      </c>
      <c r="B73" s="2" t="s">
        <v>28</v>
      </c>
      <c r="C73" s="31" t="s">
        <v>5</v>
      </c>
      <c r="D73" s="46">
        <v>1</v>
      </c>
      <c r="E73" s="154"/>
      <c r="F73" s="53">
        <f>D73*E73</f>
        <v>0</v>
      </c>
    </row>
    <row r="74" spans="2:6" ht="12.75" customHeight="1">
      <c r="B74" s="103"/>
      <c r="C74" s="32"/>
      <c r="D74" s="46"/>
      <c r="E74" s="158"/>
      <c r="F74" s="77" t="s">
        <v>4</v>
      </c>
    </row>
    <row r="75" spans="1:6" s="9" customFormat="1" ht="28.5" customHeight="1">
      <c r="A75" s="83">
        <v>34</v>
      </c>
      <c r="B75" s="2" t="s">
        <v>29</v>
      </c>
      <c r="C75" s="32" t="s">
        <v>31</v>
      </c>
      <c r="D75" s="101">
        <v>0.05</v>
      </c>
      <c r="E75" s="158">
        <f>+SUM(E59)</f>
        <v>0</v>
      </c>
      <c r="F75" s="77">
        <f>D75*E75</f>
        <v>0</v>
      </c>
    </row>
    <row r="76" spans="1:6" s="9" customFormat="1" ht="9" customHeight="1">
      <c r="A76" s="83"/>
      <c r="B76" s="2"/>
      <c r="C76" s="32"/>
      <c r="D76" s="46"/>
      <c r="E76" s="104"/>
      <c r="F76" s="104"/>
    </row>
    <row r="77" spans="1:6" s="15" customFormat="1" ht="12.75" customHeight="1">
      <c r="A77" s="85"/>
      <c r="B77" s="3" t="s">
        <v>9</v>
      </c>
      <c r="C77" s="81"/>
      <c r="D77" s="82"/>
      <c r="E77" s="66"/>
      <c r="F77" s="66">
        <f>SUM(F9:F75)</f>
        <v>0</v>
      </c>
    </row>
    <row r="78" spans="5:6" ht="12.75">
      <c r="E78" s="61"/>
      <c r="F78" s="61"/>
    </row>
    <row r="79" spans="5:6" ht="12.75">
      <c r="E79" s="61"/>
      <c r="F79" s="61"/>
    </row>
    <row r="80" spans="5:6" ht="12.75">
      <c r="E80" s="61"/>
      <c r="F80" s="61"/>
    </row>
    <row r="81" spans="5:6" ht="12.75">
      <c r="E81" s="61"/>
      <c r="F81" s="61"/>
    </row>
    <row r="82" spans="5:6" ht="12.75">
      <c r="E82" s="61"/>
      <c r="F82" s="61"/>
    </row>
    <row r="83" spans="5:6" ht="12.75">
      <c r="E83" s="61"/>
      <c r="F83" s="61"/>
    </row>
    <row r="84" spans="5:6" ht="12.75">
      <c r="E84" s="61"/>
      <c r="F84" s="61"/>
    </row>
    <row r="85" spans="5:6" ht="12.75">
      <c r="E85" s="61"/>
      <c r="F85" s="61"/>
    </row>
    <row r="86" spans="5:6" ht="12.75">
      <c r="E86" s="61"/>
      <c r="F86" s="61"/>
    </row>
    <row r="87" spans="5:6" ht="12.75">
      <c r="E87" s="61"/>
      <c r="F87" s="61"/>
    </row>
    <row r="88" spans="5:6" ht="12.75">
      <c r="E88" s="61"/>
      <c r="F88" s="61"/>
    </row>
    <row r="89" spans="5:6" ht="12.75">
      <c r="E89" s="61"/>
      <c r="F89" s="61"/>
    </row>
    <row r="90" spans="5:6" ht="12.75">
      <c r="E90" s="61"/>
      <c r="F90" s="61"/>
    </row>
    <row r="91" spans="5:6" ht="12.75">
      <c r="E91" s="61"/>
      <c r="F91" s="61"/>
    </row>
    <row r="92" spans="5:6" ht="12.75">
      <c r="E92" s="61"/>
      <c r="F92" s="61"/>
    </row>
    <row r="93" spans="5:6" ht="12.75">
      <c r="E93" s="61"/>
      <c r="F93" s="61"/>
    </row>
    <row r="94" spans="5:6" ht="12.75">
      <c r="E94" s="61"/>
      <c r="F94" s="61"/>
    </row>
    <row r="95" spans="5:6" ht="12.75">
      <c r="E95" s="61"/>
      <c r="F95" s="61"/>
    </row>
    <row r="96" spans="5:6" ht="12.75">
      <c r="E96" s="61"/>
      <c r="F96" s="61"/>
    </row>
    <row r="97" spans="5:6" ht="12.75">
      <c r="E97" s="61"/>
      <c r="F97" s="61"/>
    </row>
    <row r="141" ht="12.75">
      <c r="B141" s="11"/>
    </row>
    <row r="177" ht="12.75">
      <c r="B177" s="11"/>
    </row>
  </sheetData>
  <sheetProtection password="CEA8" sheet="1" objects="1" scenarios="1"/>
  <mergeCells count="1">
    <mergeCell ref="B2:E2"/>
  </mergeCells>
  <conditionalFormatting sqref="E4:E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175"/>
  <sheetViews>
    <sheetView zoomScale="150" zoomScaleNormal="150" zoomScalePageLayoutView="0" workbookViewId="0" topLeftCell="A10">
      <selection activeCell="E1" sqref="E1:E16384"/>
    </sheetView>
  </sheetViews>
  <sheetFormatPr defaultColWidth="11.421875" defaultRowHeight="12.75"/>
  <cols>
    <col min="1" max="1" width="5.7109375" style="83" customWidth="1"/>
    <col min="2" max="2" width="45.421875" style="4" customWidth="1"/>
    <col min="3" max="3" width="5.8515625" style="19" customWidth="1"/>
    <col min="4" max="4" width="8.421875" style="40" customWidth="1"/>
    <col min="5" max="5" width="10.140625" style="94" bestFit="1" customWidth="1"/>
    <col min="6" max="6" width="11.00390625" style="94" customWidth="1"/>
    <col min="7" max="7" width="2.7109375" style="1" customWidth="1"/>
    <col min="8" max="16384" width="11.421875" style="1" customWidth="1"/>
  </cols>
  <sheetData>
    <row r="1" ht="12.75">
      <c r="B1" s="2"/>
    </row>
    <row r="2" spans="2:6" ht="12.75">
      <c r="B2" s="3" t="s">
        <v>56</v>
      </c>
      <c r="E2" s="7"/>
      <c r="F2" s="8" t="s">
        <v>4</v>
      </c>
    </row>
    <row r="3" spans="2:6" ht="12.75">
      <c r="B3" s="3"/>
      <c r="E3" s="7"/>
      <c r="F3" s="7"/>
    </row>
    <row r="4" spans="2:6" ht="12.75" customHeight="1">
      <c r="B4" s="5" t="s">
        <v>10</v>
      </c>
      <c r="C4" s="36"/>
      <c r="D4" s="42"/>
      <c r="E4" s="58"/>
      <c r="F4" s="7"/>
    </row>
    <row r="5" spans="1:253" s="13" customFormat="1" ht="12.75">
      <c r="A5" s="84"/>
      <c r="B5" s="4"/>
      <c r="C5" s="19"/>
      <c r="D5" s="40"/>
      <c r="E5" s="7"/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3" customFormat="1" ht="12.75">
      <c r="A6" s="84"/>
      <c r="B6" s="11" t="s">
        <v>11</v>
      </c>
      <c r="C6" s="19"/>
      <c r="D6" s="40"/>
      <c r="E6" s="148"/>
      <c r="F6" s="6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6" s="13" customFormat="1" ht="12.75">
      <c r="A7" s="84"/>
      <c r="B7" s="2" t="s">
        <v>12</v>
      </c>
      <c r="C7" s="19"/>
      <c r="D7" s="40"/>
      <c r="E7" s="148"/>
      <c r="F7" s="61"/>
    </row>
    <row r="8" spans="1:6" ht="24">
      <c r="A8" s="135" t="s">
        <v>109</v>
      </c>
      <c r="B8" s="136" t="s">
        <v>110</v>
      </c>
      <c r="C8" s="137" t="s">
        <v>111</v>
      </c>
      <c r="D8" s="137" t="s">
        <v>112</v>
      </c>
      <c r="E8" s="149" t="s">
        <v>113</v>
      </c>
      <c r="F8" s="138" t="s">
        <v>114</v>
      </c>
    </row>
    <row r="9" spans="1:6" ht="178.5">
      <c r="A9" s="83">
        <v>1</v>
      </c>
      <c r="B9" s="86" t="s">
        <v>38</v>
      </c>
      <c r="C9" s="74" t="s">
        <v>7</v>
      </c>
      <c r="D9" s="75">
        <v>1</v>
      </c>
      <c r="E9" s="150"/>
      <c r="F9" s="76">
        <f>+D9*E9</f>
        <v>0</v>
      </c>
    </row>
    <row r="10" spans="3:6" ht="12.75">
      <c r="C10" s="12"/>
      <c r="E10" s="154"/>
      <c r="F10" s="53" t="s">
        <v>4</v>
      </c>
    </row>
    <row r="11" spans="1:6" ht="51">
      <c r="A11" s="83">
        <v>2</v>
      </c>
      <c r="B11" s="86" t="s">
        <v>39</v>
      </c>
      <c r="C11" s="74" t="s">
        <v>7</v>
      </c>
      <c r="D11" s="75">
        <v>1</v>
      </c>
      <c r="E11" s="150"/>
      <c r="F11" s="76">
        <f>+D11*E11</f>
        <v>0</v>
      </c>
    </row>
    <row r="12" spans="2:6" ht="12.75">
      <c r="B12" s="87"/>
      <c r="C12" s="74"/>
      <c r="D12" s="75"/>
      <c r="E12" s="150"/>
      <c r="F12" s="76"/>
    </row>
    <row r="13" spans="1:6" ht="51">
      <c r="A13" s="83">
        <v>3</v>
      </c>
      <c r="B13" s="109" t="s">
        <v>40</v>
      </c>
      <c r="C13" s="74" t="s">
        <v>7</v>
      </c>
      <c r="D13" s="75">
        <v>1</v>
      </c>
      <c r="E13" s="150"/>
      <c r="F13" s="76">
        <f>D13*E13</f>
        <v>0</v>
      </c>
    </row>
    <row r="14" spans="3:6" ht="12.75">
      <c r="C14" s="12"/>
      <c r="E14" s="154"/>
      <c r="F14" s="53"/>
    </row>
    <row r="15" spans="1:6" ht="12.75">
      <c r="A15" s="83">
        <v>4</v>
      </c>
      <c r="B15" s="88" t="s">
        <v>32</v>
      </c>
      <c r="C15" s="48" t="s">
        <v>0</v>
      </c>
      <c r="D15" s="49">
        <v>4</v>
      </c>
      <c r="E15" s="152"/>
      <c r="F15" s="59">
        <f>+D15*E15</f>
        <v>0</v>
      </c>
    </row>
    <row r="16" spans="3:6" ht="12.75">
      <c r="C16" s="12"/>
      <c r="E16" s="154"/>
      <c r="F16" s="53" t="s">
        <v>4</v>
      </c>
    </row>
    <row r="17" spans="1:6" ht="38.25">
      <c r="A17" s="83">
        <v>5</v>
      </c>
      <c r="B17" s="50" t="s">
        <v>41</v>
      </c>
      <c r="C17" s="51" t="s">
        <v>7</v>
      </c>
      <c r="D17" s="52">
        <v>1</v>
      </c>
      <c r="E17" s="153"/>
      <c r="F17" s="53">
        <f>+D17*E17</f>
        <v>0</v>
      </c>
    </row>
    <row r="18" spans="3:6" ht="12.75">
      <c r="C18" s="12"/>
      <c r="E18" s="154"/>
      <c r="F18" s="53" t="s">
        <v>4</v>
      </c>
    </row>
    <row r="19" spans="1:6" ht="51">
      <c r="A19" s="83">
        <v>6</v>
      </c>
      <c r="B19" s="108" t="s">
        <v>42</v>
      </c>
      <c r="C19" s="25" t="s">
        <v>7</v>
      </c>
      <c r="D19" s="67">
        <v>95</v>
      </c>
      <c r="E19" s="155"/>
      <c r="F19" s="60">
        <f>+D19*E19</f>
        <v>0</v>
      </c>
    </row>
    <row r="20" spans="3:6" ht="12.75">
      <c r="C20" s="12"/>
      <c r="E20" s="154"/>
      <c r="F20" s="53" t="s">
        <v>4</v>
      </c>
    </row>
    <row r="21" spans="1:6" ht="51">
      <c r="A21" s="83">
        <v>7</v>
      </c>
      <c r="B21" s="90" t="s">
        <v>47</v>
      </c>
      <c r="C21" s="25" t="s">
        <v>7</v>
      </c>
      <c r="D21" s="67">
        <v>1</v>
      </c>
      <c r="E21" s="155"/>
      <c r="F21" s="60">
        <f>+D21*E21</f>
        <v>0</v>
      </c>
    </row>
    <row r="22" spans="3:6" ht="12.75">
      <c r="C22" s="12"/>
      <c r="E22" s="154"/>
      <c r="F22" s="53" t="s">
        <v>4</v>
      </c>
    </row>
    <row r="23" spans="1:6" ht="38.25">
      <c r="A23" s="83">
        <v>8</v>
      </c>
      <c r="B23" s="90" t="s">
        <v>43</v>
      </c>
      <c r="C23" s="25" t="s">
        <v>7</v>
      </c>
      <c r="D23" s="67">
        <v>96</v>
      </c>
      <c r="E23" s="155"/>
      <c r="F23" s="60">
        <f>+D23*E23</f>
        <v>0</v>
      </c>
    </row>
    <row r="24" spans="2:6" ht="12.75">
      <c r="B24" s="89"/>
      <c r="C24" s="25"/>
      <c r="D24" s="67"/>
      <c r="E24" s="155"/>
      <c r="F24" s="60"/>
    </row>
    <row r="25" spans="1:6" ht="12.75">
      <c r="A25" s="83">
        <v>9</v>
      </c>
      <c r="B25" s="89" t="s">
        <v>33</v>
      </c>
      <c r="C25" s="25" t="s">
        <v>7</v>
      </c>
      <c r="D25" s="67">
        <v>12</v>
      </c>
      <c r="E25" s="155"/>
      <c r="F25" s="60">
        <f>D25*E25</f>
        <v>0</v>
      </c>
    </row>
    <row r="26" spans="3:6" ht="12.75">
      <c r="C26" s="12"/>
      <c r="E26" s="154"/>
      <c r="F26" s="53" t="s">
        <v>4</v>
      </c>
    </row>
    <row r="27" spans="1:6" ht="51">
      <c r="A27" s="83">
        <v>10</v>
      </c>
      <c r="B27" s="90" t="s">
        <v>49</v>
      </c>
      <c r="C27" s="25" t="s">
        <v>7</v>
      </c>
      <c r="D27" s="67">
        <v>6</v>
      </c>
      <c r="E27" s="155"/>
      <c r="F27" s="60">
        <f>+D27*E27</f>
        <v>0</v>
      </c>
    </row>
    <row r="28" spans="3:6" ht="12.75">
      <c r="C28" s="12"/>
      <c r="E28" s="154"/>
      <c r="F28" s="53" t="s">
        <v>4</v>
      </c>
    </row>
    <row r="29" spans="1:6" ht="51">
      <c r="A29" s="83">
        <v>11</v>
      </c>
      <c r="B29" s="90" t="s">
        <v>44</v>
      </c>
      <c r="C29" s="25" t="s">
        <v>7</v>
      </c>
      <c r="D29" s="67">
        <v>9</v>
      </c>
      <c r="E29" s="155"/>
      <c r="F29" s="60">
        <f>+D29*E29</f>
        <v>0</v>
      </c>
    </row>
    <row r="30" spans="3:6" ht="12.75">
      <c r="C30" s="12"/>
      <c r="E30" s="154"/>
      <c r="F30" s="53" t="s">
        <v>4</v>
      </c>
    </row>
    <row r="31" spans="1:6" ht="38.25">
      <c r="A31" s="83">
        <v>12</v>
      </c>
      <c r="B31" s="90" t="s">
        <v>45</v>
      </c>
      <c r="C31" s="25" t="s">
        <v>7</v>
      </c>
      <c r="D31" s="25">
        <v>1</v>
      </c>
      <c r="E31" s="156"/>
      <c r="F31" s="71">
        <f>+D31*E31</f>
        <v>0</v>
      </c>
    </row>
    <row r="32" spans="3:6" ht="12.75">
      <c r="C32" s="12"/>
      <c r="E32" s="154"/>
      <c r="F32" s="53"/>
    </row>
    <row r="33" spans="1:6" ht="38.25">
      <c r="A33" s="83">
        <v>13</v>
      </c>
      <c r="B33" s="55" t="s">
        <v>50</v>
      </c>
      <c r="C33" s="54" t="s">
        <v>7</v>
      </c>
      <c r="D33" s="57">
        <v>2</v>
      </c>
      <c r="E33" s="148"/>
      <c r="F33" s="61">
        <f>+D33*E33</f>
        <v>0</v>
      </c>
    </row>
    <row r="34" spans="3:6" ht="12.75">
      <c r="C34" s="12"/>
      <c r="E34" s="154"/>
      <c r="F34" s="53" t="s">
        <v>4</v>
      </c>
    </row>
    <row r="35" spans="1:6" ht="51">
      <c r="A35" s="83">
        <v>14</v>
      </c>
      <c r="B35" s="90" t="s">
        <v>46</v>
      </c>
      <c r="C35" s="25" t="s">
        <v>7</v>
      </c>
      <c r="D35" s="72">
        <v>3</v>
      </c>
      <c r="E35" s="157"/>
      <c r="F35" s="73">
        <f>+D35*E35</f>
        <v>0</v>
      </c>
    </row>
    <row r="36" spans="1:6" s="15" customFormat="1" ht="12.75">
      <c r="A36" s="83"/>
      <c r="B36" s="2"/>
      <c r="C36" s="95"/>
      <c r="D36" s="96"/>
      <c r="E36" s="154"/>
      <c r="F36" s="53" t="s">
        <v>4</v>
      </c>
    </row>
    <row r="37" spans="1:6" s="9" customFormat="1" ht="26.25" customHeight="1">
      <c r="A37" s="83">
        <v>15</v>
      </c>
      <c r="B37" s="2" t="s">
        <v>13</v>
      </c>
      <c r="C37" s="99" t="s">
        <v>6</v>
      </c>
      <c r="D37" s="96">
        <v>350</v>
      </c>
      <c r="E37" s="154"/>
      <c r="F37" s="53">
        <f>D37*E37</f>
        <v>0</v>
      </c>
    </row>
    <row r="38" spans="1:6" s="9" customFormat="1" ht="12.75">
      <c r="A38" s="83"/>
      <c r="B38" s="92"/>
      <c r="C38" s="16"/>
      <c r="D38" s="46"/>
      <c r="E38" s="154"/>
      <c r="F38" s="53"/>
    </row>
    <row r="39" spans="1:6" s="9" customFormat="1" ht="12.75" customHeight="1">
      <c r="A39" s="83">
        <v>16</v>
      </c>
      <c r="B39" s="2" t="s">
        <v>14</v>
      </c>
      <c r="C39" s="99" t="s">
        <v>6</v>
      </c>
      <c r="D39" s="96">
        <v>2600</v>
      </c>
      <c r="E39" s="154"/>
      <c r="F39" s="53">
        <f>D39*E39</f>
        <v>0</v>
      </c>
    </row>
    <row r="40" spans="1:6" s="9" customFormat="1" ht="12.75">
      <c r="A40" s="83"/>
      <c r="B40" s="92"/>
      <c r="C40" s="16"/>
      <c r="D40" s="46"/>
      <c r="E40" s="154"/>
      <c r="F40" s="53"/>
    </row>
    <row r="41" spans="1:6" s="9" customFormat="1" ht="28.5" customHeight="1">
      <c r="A41" s="83">
        <v>17</v>
      </c>
      <c r="B41" s="2" t="s">
        <v>15</v>
      </c>
      <c r="C41" s="99" t="s">
        <v>6</v>
      </c>
      <c r="D41" s="96">
        <v>50</v>
      </c>
      <c r="E41" s="154"/>
      <c r="F41" s="53">
        <f>D41*E41</f>
        <v>0</v>
      </c>
    </row>
    <row r="42" spans="1:6" s="9" customFormat="1" ht="12.75">
      <c r="A42" s="83"/>
      <c r="B42" s="92"/>
      <c r="C42" s="16"/>
      <c r="D42" s="46"/>
      <c r="E42" s="154"/>
      <c r="F42" s="53"/>
    </row>
    <row r="43" spans="1:6" s="9" customFormat="1" ht="27" customHeight="1">
      <c r="A43" s="83">
        <v>18</v>
      </c>
      <c r="B43" s="2" t="s">
        <v>16</v>
      </c>
      <c r="C43" s="16" t="s">
        <v>6</v>
      </c>
      <c r="D43" s="96">
        <v>50</v>
      </c>
      <c r="E43" s="154"/>
      <c r="F43" s="53">
        <f>D43*E43</f>
        <v>0</v>
      </c>
    </row>
    <row r="44" spans="1:6" s="9" customFormat="1" ht="12.75">
      <c r="A44" s="83"/>
      <c r="B44" s="92"/>
      <c r="C44" s="17"/>
      <c r="D44" s="46"/>
      <c r="E44" s="154"/>
      <c r="F44" s="53"/>
    </row>
    <row r="45" spans="1:6" ht="40.5" customHeight="1">
      <c r="A45" s="83">
        <v>19</v>
      </c>
      <c r="B45" s="10" t="s">
        <v>8</v>
      </c>
      <c r="C45" s="16" t="s">
        <v>6</v>
      </c>
      <c r="D45" s="96">
        <v>60</v>
      </c>
      <c r="E45" s="154"/>
      <c r="F45" s="53">
        <f>D45*E45</f>
        <v>0</v>
      </c>
    </row>
    <row r="46" spans="2:6" ht="13.5" customHeight="1">
      <c r="B46" s="10"/>
      <c r="C46" s="99"/>
      <c r="D46" s="96" t="s">
        <v>4</v>
      </c>
      <c r="E46" s="154"/>
      <c r="F46" s="53" t="s">
        <v>4</v>
      </c>
    </row>
    <row r="47" spans="1:6" s="9" customFormat="1" ht="25.5">
      <c r="A47" s="83">
        <v>20</v>
      </c>
      <c r="B47" s="2" t="s">
        <v>17</v>
      </c>
      <c r="C47" s="29" t="s">
        <v>5</v>
      </c>
      <c r="D47" s="69">
        <v>15</v>
      </c>
      <c r="E47" s="154"/>
      <c r="F47" s="53">
        <f>D47*E47</f>
        <v>0</v>
      </c>
    </row>
    <row r="48" spans="1:6" s="9" customFormat="1" ht="12.75">
      <c r="A48" s="83"/>
      <c r="B48" s="6"/>
      <c r="C48" s="29"/>
      <c r="D48" s="69"/>
      <c r="E48" s="154"/>
      <c r="F48" s="53" t="s">
        <v>4</v>
      </c>
    </row>
    <row r="49" spans="1:6" s="9" customFormat="1" ht="26.25" customHeight="1">
      <c r="A49" s="83">
        <v>21</v>
      </c>
      <c r="B49" s="2" t="s">
        <v>18</v>
      </c>
      <c r="C49" s="29" t="s">
        <v>30</v>
      </c>
      <c r="D49" s="69">
        <v>1</v>
      </c>
      <c r="E49" s="154"/>
      <c r="F49" s="53">
        <f>D49*E49</f>
        <v>0</v>
      </c>
    </row>
    <row r="50" spans="1:6" s="9" customFormat="1" ht="12.75">
      <c r="A50" s="83"/>
      <c r="B50" s="2"/>
      <c r="C50" s="31"/>
      <c r="D50" s="46"/>
      <c r="E50" s="154"/>
      <c r="F50" s="53" t="s">
        <v>4</v>
      </c>
    </row>
    <row r="51" spans="1:6" s="9" customFormat="1" ht="12.75">
      <c r="A51" s="83">
        <v>22</v>
      </c>
      <c r="B51" s="100" t="s">
        <v>26</v>
      </c>
      <c r="C51" s="31" t="s">
        <v>7</v>
      </c>
      <c r="D51" s="46">
        <v>95</v>
      </c>
      <c r="E51" s="154"/>
      <c r="F51" s="53">
        <f>D51*E51</f>
        <v>0</v>
      </c>
    </row>
    <row r="52" spans="1:6" s="9" customFormat="1" ht="12.75">
      <c r="A52" s="83"/>
      <c r="B52" s="2"/>
      <c r="C52" s="31"/>
      <c r="D52" s="46"/>
      <c r="E52" s="154"/>
      <c r="F52" s="53" t="s">
        <v>4</v>
      </c>
    </row>
    <row r="53" spans="1:6" s="9" customFormat="1" ht="12.75">
      <c r="A53" s="83">
        <v>23</v>
      </c>
      <c r="B53" s="100" t="s">
        <v>27</v>
      </c>
      <c r="C53" s="31" t="s">
        <v>7</v>
      </c>
      <c r="D53" s="46">
        <v>6</v>
      </c>
      <c r="E53" s="154"/>
      <c r="F53" s="53">
        <f>D53*E53</f>
        <v>0</v>
      </c>
    </row>
    <row r="54" spans="1:6" s="9" customFormat="1" ht="12.75">
      <c r="A54" s="83"/>
      <c r="B54" s="2"/>
      <c r="C54" s="31"/>
      <c r="D54" s="46"/>
      <c r="E54" s="154"/>
      <c r="F54" s="53" t="s">
        <v>4</v>
      </c>
    </row>
    <row r="55" spans="1:6" s="9" customFormat="1" ht="12.75">
      <c r="A55" s="83">
        <v>24</v>
      </c>
      <c r="B55" s="100" t="s">
        <v>34</v>
      </c>
      <c r="C55" s="31" t="s">
        <v>7</v>
      </c>
      <c r="D55" s="46">
        <v>10</v>
      </c>
      <c r="E55" s="154"/>
      <c r="F55" s="53">
        <f>D55*E55</f>
        <v>0</v>
      </c>
    </row>
    <row r="56" spans="1:6" s="9" customFormat="1" ht="12.75">
      <c r="A56" s="83"/>
      <c r="B56" s="2"/>
      <c r="C56" s="29"/>
      <c r="D56" s="69"/>
      <c r="E56" s="154"/>
      <c r="F56" s="53" t="s">
        <v>4</v>
      </c>
    </row>
    <row r="57" spans="1:6" s="9" customFormat="1" ht="12.75" customHeight="1">
      <c r="A57" s="83">
        <v>25</v>
      </c>
      <c r="B57" s="2" t="s">
        <v>19</v>
      </c>
      <c r="C57" s="29" t="s">
        <v>31</v>
      </c>
      <c r="D57" s="101">
        <v>0.05</v>
      </c>
      <c r="E57" s="154">
        <f>+SUM(F8:F55)</f>
        <v>0</v>
      </c>
      <c r="F57" s="53">
        <f>D57*E57</f>
        <v>0</v>
      </c>
    </row>
    <row r="58" spans="1:6" s="9" customFormat="1" ht="12.75" customHeight="1">
      <c r="A58" s="83"/>
      <c r="B58" s="2"/>
      <c r="C58" s="29"/>
      <c r="D58" s="46"/>
      <c r="E58" s="154"/>
      <c r="F58" s="53" t="s">
        <v>4</v>
      </c>
    </row>
    <row r="59" spans="1:6" s="9" customFormat="1" ht="12.75">
      <c r="A59" s="83">
        <v>26</v>
      </c>
      <c r="B59" s="102" t="s">
        <v>25</v>
      </c>
      <c r="C59" s="31">
        <v>1</v>
      </c>
      <c r="D59" s="46">
        <v>1</v>
      </c>
      <c r="E59" s="154"/>
      <c r="F59" s="53">
        <f>D59*E59</f>
        <v>0</v>
      </c>
    </row>
    <row r="60" spans="1:6" s="9" customFormat="1" ht="12.75">
      <c r="A60" s="83"/>
      <c r="B60" s="100"/>
      <c r="C60" s="31"/>
      <c r="D60" s="46"/>
      <c r="E60" s="154"/>
      <c r="F60" s="53"/>
    </row>
    <row r="61" spans="1:6" s="9" customFormat="1" ht="25.5">
      <c r="A61" s="83">
        <v>27</v>
      </c>
      <c r="B61" s="2" t="s">
        <v>20</v>
      </c>
      <c r="C61" s="31" t="s">
        <v>5</v>
      </c>
      <c r="D61" s="46">
        <v>1</v>
      </c>
      <c r="E61" s="154"/>
      <c r="F61" s="53">
        <f>D61*E61</f>
        <v>0</v>
      </c>
    </row>
    <row r="62" spans="1:6" s="9" customFormat="1" ht="12.75">
      <c r="A62" s="83"/>
      <c r="B62" s="6"/>
      <c r="C62" s="31"/>
      <c r="D62" s="46"/>
      <c r="E62" s="154"/>
      <c r="F62" s="53" t="s">
        <v>4</v>
      </c>
    </row>
    <row r="63" spans="1:6" s="9" customFormat="1" ht="39" customHeight="1">
      <c r="A63" s="83">
        <v>28</v>
      </c>
      <c r="B63" s="2" t="s">
        <v>21</v>
      </c>
      <c r="C63" s="31" t="s">
        <v>5</v>
      </c>
      <c r="D63" s="46">
        <v>1</v>
      </c>
      <c r="E63" s="154"/>
      <c r="F63" s="53">
        <f>D63*E63</f>
        <v>0</v>
      </c>
    </row>
    <row r="64" spans="1:6" s="9" customFormat="1" ht="12.75">
      <c r="A64" s="83"/>
      <c r="B64" s="6"/>
      <c r="C64" s="31"/>
      <c r="D64" s="46"/>
      <c r="E64" s="154"/>
      <c r="F64" s="53" t="s">
        <v>4</v>
      </c>
    </row>
    <row r="65" spans="1:6" ht="12.75" customHeight="1">
      <c r="A65" s="83">
        <v>29</v>
      </c>
      <c r="B65" s="2" t="s">
        <v>22</v>
      </c>
      <c r="C65" s="31" t="s">
        <v>5</v>
      </c>
      <c r="D65" s="46">
        <v>1</v>
      </c>
      <c r="E65" s="154"/>
      <c r="F65" s="53">
        <f>D65*E65</f>
        <v>0</v>
      </c>
    </row>
    <row r="66" spans="2:6" ht="12.75">
      <c r="B66" s="2"/>
      <c r="C66" s="31"/>
      <c r="D66" s="46"/>
      <c r="E66" s="154"/>
      <c r="F66" s="53" t="s">
        <v>4</v>
      </c>
    </row>
    <row r="67" spans="1:6" ht="12.75" customHeight="1">
      <c r="A67" s="83">
        <v>30</v>
      </c>
      <c r="B67" s="2" t="s">
        <v>23</v>
      </c>
      <c r="C67" s="31" t="s">
        <v>5</v>
      </c>
      <c r="D67" s="46">
        <v>1</v>
      </c>
      <c r="E67" s="154"/>
      <c r="F67" s="53">
        <f>D67*E67</f>
        <v>0</v>
      </c>
    </row>
    <row r="68" spans="1:6" s="9" customFormat="1" ht="12.75">
      <c r="A68" s="83"/>
      <c r="B68" s="2"/>
      <c r="C68" s="31"/>
      <c r="D68" s="46"/>
      <c r="E68" s="154"/>
      <c r="F68" s="53" t="s">
        <v>4</v>
      </c>
    </row>
    <row r="69" spans="1:6" s="9" customFormat="1" ht="39" customHeight="1">
      <c r="A69" s="83">
        <v>31</v>
      </c>
      <c r="B69" s="2" t="s">
        <v>24</v>
      </c>
      <c r="C69" s="31" t="s">
        <v>5</v>
      </c>
      <c r="D69" s="46">
        <v>1</v>
      </c>
      <c r="E69" s="154"/>
      <c r="F69" s="53">
        <f>D69*E69</f>
        <v>0</v>
      </c>
    </row>
    <row r="70" spans="1:6" s="9" customFormat="1" ht="12.75">
      <c r="A70" s="83"/>
      <c r="B70" s="2"/>
      <c r="C70" s="31"/>
      <c r="D70" s="46"/>
      <c r="E70" s="154"/>
      <c r="F70" s="53" t="s">
        <v>4</v>
      </c>
    </row>
    <row r="71" spans="1:6" ht="37.5" customHeight="1">
      <c r="A71" s="83">
        <v>32</v>
      </c>
      <c r="B71" s="2" t="s">
        <v>28</v>
      </c>
      <c r="C71" s="31" t="s">
        <v>5</v>
      </c>
      <c r="D71" s="46">
        <v>1</v>
      </c>
      <c r="E71" s="154"/>
      <c r="F71" s="53">
        <f>D71*E71</f>
        <v>0</v>
      </c>
    </row>
    <row r="72" spans="2:6" ht="12.75" customHeight="1">
      <c r="B72" s="103"/>
      <c r="C72" s="32"/>
      <c r="D72" s="46"/>
      <c r="E72" s="158"/>
      <c r="F72" s="77" t="s">
        <v>4</v>
      </c>
    </row>
    <row r="73" spans="1:6" s="9" customFormat="1" ht="28.5" customHeight="1">
      <c r="A73" s="83">
        <v>33</v>
      </c>
      <c r="B73" s="2" t="s">
        <v>29</v>
      </c>
      <c r="C73" s="32" t="s">
        <v>31</v>
      </c>
      <c r="D73" s="101">
        <v>0.05</v>
      </c>
      <c r="E73" s="158">
        <f>+SUM(E57)</f>
        <v>0</v>
      </c>
      <c r="F73" s="77">
        <f>D73*E73</f>
        <v>0</v>
      </c>
    </row>
    <row r="74" spans="1:6" s="9" customFormat="1" ht="9" customHeight="1">
      <c r="A74" s="83"/>
      <c r="B74" s="2"/>
      <c r="C74" s="32"/>
      <c r="D74" s="46"/>
      <c r="E74" s="163"/>
      <c r="F74" s="104"/>
    </row>
    <row r="75" spans="1:6" s="15" customFormat="1" ht="12.75" customHeight="1">
      <c r="A75" s="85"/>
      <c r="B75" s="3" t="s">
        <v>9</v>
      </c>
      <c r="C75" s="81"/>
      <c r="D75" s="82"/>
      <c r="E75" s="160"/>
      <c r="F75" s="66">
        <f>SUM(F9:F73)</f>
        <v>0</v>
      </c>
    </row>
    <row r="76" spans="5:6" ht="12.75">
      <c r="E76" s="148"/>
      <c r="F76" s="61"/>
    </row>
    <row r="77" spans="5:6" ht="12.75">
      <c r="E77" s="148"/>
      <c r="F77" s="61"/>
    </row>
    <row r="78" spans="5:6" ht="12.75">
      <c r="E78" s="148"/>
      <c r="F78" s="61"/>
    </row>
    <row r="79" spans="5:6" ht="12.75">
      <c r="E79" s="148"/>
      <c r="F79" s="61"/>
    </row>
    <row r="80" spans="5:6" ht="12.75">
      <c r="E80" s="148"/>
      <c r="F80" s="61"/>
    </row>
    <row r="81" spans="5:6" ht="12.75">
      <c r="E81" s="148"/>
      <c r="F81" s="61"/>
    </row>
    <row r="82" spans="5:6" ht="12.75">
      <c r="E82" s="148"/>
      <c r="F82" s="61"/>
    </row>
    <row r="83" spans="5:6" ht="12.75">
      <c r="E83" s="148"/>
      <c r="F83" s="61"/>
    </row>
    <row r="84" spans="5:6" ht="12.75">
      <c r="E84" s="148"/>
      <c r="F84" s="61"/>
    </row>
    <row r="85" spans="5:6" ht="12.75">
      <c r="E85" s="148"/>
      <c r="F85" s="61"/>
    </row>
    <row r="86" spans="5:6" ht="12.75">
      <c r="E86" s="148"/>
      <c r="F86" s="61"/>
    </row>
    <row r="87" spans="5:6" ht="12.75">
      <c r="E87" s="148"/>
      <c r="F87" s="61"/>
    </row>
    <row r="88" spans="5:6" ht="12.75">
      <c r="E88" s="148"/>
      <c r="F88" s="61"/>
    </row>
    <row r="89" spans="5:6" ht="12.75">
      <c r="E89" s="148"/>
      <c r="F89" s="61"/>
    </row>
    <row r="90" spans="5:6" ht="12.75">
      <c r="E90" s="148"/>
      <c r="F90" s="61"/>
    </row>
    <row r="91" spans="5:6" ht="12.75">
      <c r="E91" s="148"/>
      <c r="F91" s="61"/>
    </row>
    <row r="92" spans="5:6" ht="12.75">
      <c r="E92" s="148"/>
      <c r="F92" s="61"/>
    </row>
    <row r="93" spans="5:6" ht="12.75">
      <c r="E93" s="148"/>
      <c r="F93" s="61"/>
    </row>
    <row r="94" spans="5:6" ht="12.75">
      <c r="E94" s="148"/>
      <c r="F94" s="61"/>
    </row>
    <row r="95" spans="5:6" ht="12.75">
      <c r="E95" s="148"/>
      <c r="F95" s="61"/>
    </row>
    <row r="139" ht="12.75">
      <c r="B139" s="11"/>
    </row>
    <row r="175" ht="12.75">
      <c r="B175" s="11"/>
    </row>
  </sheetData>
  <sheetProtection password="CEA8" sheet="1" objects="1" scenarios="1" selectLockedCells="1"/>
  <conditionalFormatting sqref="E4:E5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162"/>
  <sheetViews>
    <sheetView tabSelected="1" view="pageLayout" zoomScaleNormal="150" workbookViewId="0" topLeftCell="A1">
      <selection activeCell="E12" sqref="E12"/>
    </sheetView>
  </sheetViews>
  <sheetFormatPr defaultColWidth="11.421875" defaultRowHeight="12.75"/>
  <cols>
    <col min="1" max="1" width="5.7109375" style="83" customWidth="1"/>
    <col min="2" max="2" width="45.421875" style="4" customWidth="1"/>
    <col min="3" max="3" width="5.8515625" style="19" customWidth="1"/>
    <col min="4" max="4" width="8.421875" style="40" customWidth="1"/>
    <col min="5" max="5" width="10.140625" style="7" bestFit="1" customWidth="1"/>
    <col min="6" max="6" width="11.00390625" style="7" customWidth="1"/>
    <col min="7" max="7" width="2.7109375" style="1" customWidth="1"/>
    <col min="8" max="16384" width="11.421875" style="1" customWidth="1"/>
  </cols>
  <sheetData>
    <row r="1" ht="12.75">
      <c r="B1" s="2"/>
    </row>
    <row r="2" spans="1:5" ht="12.75">
      <c r="A2" s="117"/>
      <c r="B2" s="172" t="s">
        <v>60</v>
      </c>
      <c r="C2" s="173"/>
      <c r="D2" s="173"/>
      <c r="E2" s="173"/>
    </row>
    <row r="3" ht="12.75">
      <c r="B3" s="2"/>
    </row>
    <row r="4" spans="1:6" ht="12.75">
      <c r="A4" s="117" t="s">
        <v>51</v>
      </c>
      <c r="B4" s="3" t="s">
        <v>35</v>
      </c>
      <c r="F4" s="8" t="s">
        <v>4</v>
      </c>
    </row>
    <row r="5" ht="12.75">
      <c r="B5" s="3"/>
    </row>
    <row r="6" spans="2:5" ht="12.75" customHeight="1">
      <c r="B6" s="5" t="s">
        <v>10</v>
      </c>
      <c r="C6" s="36"/>
      <c r="D6" s="42"/>
      <c r="E6" s="58"/>
    </row>
    <row r="7" spans="1:253" s="13" customFormat="1" ht="12.75">
      <c r="A7" s="84"/>
      <c r="B7" s="4"/>
      <c r="C7" s="19"/>
      <c r="D7" s="40"/>
      <c r="E7" s="7"/>
      <c r="F7" s="7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3" customFormat="1" ht="12.75">
      <c r="A8" s="84"/>
      <c r="B8" s="11" t="s">
        <v>11</v>
      </c>
      <c r="C8" s="19"/>
      <c r="D8" s="40"/>
      <c r="E8" s="53"/>
      <c r="F8" s="5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6" s="13" customFormat="1" ht="12.75">
      <c r="A9" s="84"/>
      <c r="B9" s="2" t="s">
        <v>12</v>
      </c>
      <c r="C9" s="19"/>
      <c r="D9" s="40"/>
      <c r="E9" s="53"/>
      <c r="F9" s="53"/>
    </row>
    <row r="10" spans="1:6" s="13" customFormat="1" ht="12.75">
      <c r="A10" s="84"/>
      <c r="B10" s="2"/>
      <c r="C10" s="19"/>
      <c r="D10" s="40"/>
      <c r="E10" s="53"/>
      <c r="F10" s="53"/>
    </row>
    <row r="11" spans="1:6" ht="24">
      <c r="A11" s="135" t="s">
        <v>109</v>
      </c>
      <c r="B11" s="136" t="s">
        <v>110</v>
      </c>
      <c r="C11" s="137" t="s">
        <v>111</v>
      </c>
      <c r="D11" s="137" t="s">
        <v>112</v>
      </c>
      <c r="E11" s="138" t="s">
        <v>113</v>
      </c>
      <c r="F11" s="138" t="s">
        <v>114</v>
      </c>
    </row>
    <row r="12" spans="1:6" ht="178.5">
      <c r="A12" s="83">
        <v>1</v>
      </c>
      <c r="B12" s="86" t="s">
        <v>38</v>
      </c>
      <c r="C12" s="74" t="s">
        <v>7</v>
      </c>
      <c r="D12" s="75">
        <v>1</v>
      </c>
      <c r="E12" s="164"/>
      <c r="F12" s="119">
        <f>+D12*E12</f>
        <v>0</v>
      </c>
    </row>
    <row r="13" spans="3:6" ht="12.75">
      <c r="C13" s="12"/>
      <c r="E13" s="154"/>
      <c r="F13" s="53" t="s">
        <v>4</v>
      </c>
    </row>
    <row r="14" spans="1:12" ht="38.25">
      <c r="A14" s="83">
        <v>2</v>
      </c>
      <c r="B14" s="4" t="s">
        <v>59</v>
      </c>
      <c r="C14" s="12" t="s">
        <v>7</v>
      </c>
      <c r="D14" s="40">
        <v>1</v>
      </c>
      <c r="E14" s="154"/>
      <c r="F14" s="119">
        <f>+D14*E14</f>
        <v>0</v>
      </c>
      <c r="L14" s="107"/>
    </row>
    <row r="15" spans="3:6" ht="12.75">
      <c r="C15" s="12"/>
      <c r="E15" s="154"/>
      <c r="F15" s="53"/>
    </row>
    <row r="16" spans="1:6" ht="51">
      <c r="A16" s="83">
        <v>3</v>
      </c>
      <c r="B16" s="86" t="s">
        <v>39</v>
      </c>
      <c r="C16" s="74" t="s">
        <v>7</v>
      </c>
      <c r="D16" s="75">
        <v>1</v>
      </c>
      <c r="E16" s="164"/>
      <c r="F16" s="119">
        <f>+D16*E16</f>
        <v>0</v>
      </c>
    </row>
    <row r="17" spans="2:6" ht="12.75">
      <c r="B17" s="87"/>
      <c r="C17" s="74"/>
      <c r="D17" s="75"/>
      <c r="E17" s="164"/>
      <c r="F17" s="119"/>
    </row>
    <row r="18" spans="1:6" ht="51">
      <c r="A18" s="83">
        <v>4</v>
      </c>
      <c r="B18" s="86" t="s">
        <v>40</v>
      </c>
      <c r="C18" s="74" t="s">
        <v>7</v>
      </c>
      <c r="D18" s="75">
        <v>1</v>
      </c>
      <c r="E18" s="164"/>
      <c r="F18" s="119">
        <f>D18*E18</f>
        <v>0</v>
      </c>
    </row>
    <row r="19" spans="3:6" ht="12.75">
      <c r="C19" s="12"/>
      <c r="E19" s="154"/>
      <c r="F19" s="119"/>
    </row>
    <row r="20" spans="1:6" ht="25.5">
      <c r="A20" s="83">
        <v>5</v>
      </c>
      <c r="B20" s="4" t="s">
        <v>58</v>
      </c>
      <c r="C20" s="19" t="s">
        <v>7</v>
      </c>
      <c r="D20" s="40">
        <v>1</v>
      </c>
      <c r="F20" s="119">
        <f>D20*E20</f>
        <v>0</v>
      </c>
    </row>
    <row r="22" spans="1:6" ht="12.75">
      <c r="A22" s="83">
        <v>6</v>
      </c>
      <c r="B22" s="88" t="s">
        <v>32</v>
      </c>
      <c r="C22" s="48" t="s">
        <v>0</v>
      </c>
      <c r="D22" s="49">
        <v>4</v>
      </c>
      <c r="E22" s="165"/>
      <c r="F22" s="120">
        <f>+D22*E22</f>
        <v>0</v>
      </c>
    </row>
    <row r="23" spans="3:6" ht="12.75">
      <c r="C23" s="12"/>
      <c r="E23" s="154"/>
      <c r="F23" s="53" t="s">
        <v>4</v>
      </c>
    </row>
    <row r="24" spans="1:6" ht="38.25">
      <c r="A24" s="83">
        <v>7</v>
      </c>
      <c r="B24" s="50" t="s">
        <v>41</v>
      </c>
      <c r="C24" s="51" t="s">
        <v>7</v>
      </c>
      <c r="D24" s="52">
        <v>1</v>
      </c>
      <c r="E24" s="153"/>
      <c r="F24" s="53">
        <f>+D24*E24</f>
        <v>0</v>
      </c>
    </row>
    <row r="25" spans="3:6" ht="12.75">
      <c r="C25" s="12"/>
      <c r="E25" s="154"/>
      <c r="F25" s="53" t="s">
        <v>4</v>
      </c>
    </row>
    <row r="26" spans="1:6" ht="51">
      <c r="A26" s="83">
        <v>8</v>
      </c>
      <c r="B26" s="108" t="s">
        <v>42</v>
      </c>
      <c r="C26" s="25" t="s">
        <v>7</v>
      </c>
      <c r="D26" s="67">
        <v>52</v>
      </c>
      <c r="E26" s="166"/>
      <c r="F26" s="121">
        <f>+D26*E26</f>
        <v>0</v>
      </c>
    </row>
    <row r="27" spans="3:6" ht="12.75">
      <c r="C27" s="12"/>
      <c r="E27" s="154"/>
      <c r="F27" s="53" t="s">
        <v>4</v>
      </c>
    </row>
    <row r="28" spans="1:6" ht="38.25">
      <c r="A28" s="83">
        <v>9</v>
      </c>
      <c r="B28" s="90" t="s">
        <v>43</v>
      </c>
      <c r="C28" s="25" t="s">
        <v>7</v>
      </c>
      <c r="D28" s="67">
        <v>52</v>
      </c>
      <c r="E28" s="166"/>
      <c r="F28" s="121">
        <f>+D28*E28</f>
        <v>0</v>
      </c>
    </row>
    <row r="29" spans="2:6" ht="12.75">
      <c r="B29" s="89"/>
      <c r="C29" s="25"/>
      <c r="D29" s="67"/>
      <c r="E29" s="166"/>
      <c r="F29" s="121"/>
    </row>
    <row r="30" spans="1:6" ht="51">
      <c r="A30" s="83">
        <v>10</v>
      </c>
      <c r="B30" s="90" t="s">
        <v>49</v>
      </c>
      <c r="C30" s="25" t="s">
        <v>7</v>
      </c>
      <c r="D30" s="67">
        <v>6</v>
      </c>
      <c r="E30" s="166"/>
      <c r="F30" s="121">
        <f>+D30*E30</f>
        <v>0</v>
      </c>
    </row>
    <row r="31" spans="3:6" ht="12.75">
      <c r="C31" s="12"/>
      <c r="E31" s="154"/>
      <c r="F31" s="53" t="s">
        <v>4</v>
      </c>
    </row>
    <row r="32" spans="1:6" ht="51">
      <c r="A32" s="83">
        <v>11</v>
      </c>
      <c r="B32" s="90" t="s">
        <v>44</v>
      </c>
      <c r="C32" s="25" t="s">
        <v>7</v>
      </c>
      <c r="D32" s="67">
        <v>1</v>
      </c>
      <c r="E32" s="166"/>
      <c r="F32" s="121">
        <f>+D32*E32</f>
        <v>0</v>
      </c>
    </row>
    <row r="33" spans="3:6" ht="12.75">
      <c r="C33" s="12"/>
      <c r="E33" s="154"/>
      <c r="F33" s="53" t="s">
        <v>4</v>
      </c>
    </row>
    <row r="34" spans="1:6" ht="38.25">
      <c r="A34" s="83">
        <v>12</v>
      </c>
      <c r="B34" s="90" t="s">
        <v>45</v>
      </c>
      <c r="C34" s="25" t="s">
        <v>7</v>
      </c>
      <c r="D34" s="25">
        <v>1</v>
      </c>
      <c r="E34" s="167"/>
      <c r="F34" s="122">
        <f>+D34*E34</f>
        <v>0</v>
      </c>
    </row>
    <row r="35" spans="3:6" ht="12.75">
      <c r="C35" s="12"/>
      <c r="E35" s="154"/>
      <c r="F35" s="53"/>
    </row>
    <row r="36" spans="1:6" ht="51">
      <c r="A36" s="83">
        <v>13</v>
      </c>
      <c r="B36" s="90" t="s">
        <v>46</v>
      </c>
      <c r="C36" s="25" t="s">
        <v>7</v>
      </c>
      <c r="D36" s="72">
        <v>6</v>
      </c>
      <c r="E36" s="166"/>
      <c r="F36" s="121">
        <f>+D36*E36</f>
        <v>0</v>
      </c>
    </row>
    <row r="37" spans="1:6" s="15" customFormat="1" ht="12.75">
      <c r="A37" s="83"/>
      <c r="B37" s="2"/>
      <c r="C37" s="95"/>
      <c r="D37" s="96"/>
      <c r="E37" s="154"/>
      <c r="F37" s="53" t="s">
        <v>4</v>
      </c>
    </row>
    <row r="38" spans="1:6" s="9" customFormat="1" ht="26.25" customHeight="1">
      <c r="A38" s="83">
        <v>14</v>
      </c>
      <c r="B38" s="2" t="s">
        <v>13</v>
      </c>
      <c r="C38" s="99" t="s">
        <v>6</v>
      </c>
      <c r="D38" s="96">
        <v>140</v>
      </c>
      <c r="E38" s="154"/>
      <c r="F38" s="53">
        <f>D38*E38</f>
        <v>0</v>
      </c>
    </row>
    <row r="39" spans="1:6" s="9" customFormat="1" ht="12.75">
      <c r="A39" s="83"/>
      <c r="B39" s="92"/>
      <c r="C39" s="16"/>
      <c r="D39" s="46"/>
      <c r="E39" s="154"/>
      <c r="F39" s="53"/>
    </row>
    <row r="40" spans="1:6" s="9" customFormat="1" ht="12.75" customHeight="1">
      <c r="A40" s="83">
        <v>15</v>
      </c>
      <c r="B40" s="2" t="s">
        <v>14</v>
      </c>
      <c r="C40" s="99" t="s">
        <v>6</v>
      </c>
      <c r="D40" s="96">
        <v>1400</v>
      </c>
      <c r="E40" s="154"/>
      <c r="F40" s="53">
        <f>D40*E40</f>
        <v>0</v>
      </c>
    </row>
    <row r="41" spans="1:6" s="9" customFormat="1" ht="12.75">
      <c r="A41" s="83"/>
      <c r="B41" s="92"/>
      <c r="C41" s="16"/>
      <c r="D41" s="46"/>
      <c r="E41" s="154"/>
      <c r="F41" s="53"/>
    </row>
    <row r="42" spans="1:6" s="9" customFormat="1" ht="28.5" customHeight="1">
      <c r="A42" s="83">
        <v>16</v>
      </c>
      <c r="B42" s="2" t="s">
        <v>15</v>
      </c>
      <c r="C42" s="99" t="s">
        <v>6</v>
      </c>
      <c r="D42" s="96">
        <v>50</v>
      </c>
      <c r="E42" s="154"/>
      <c r="F42" s="53">
        <f>D42*E42</f>
        <v>0</v>
      </c>
    </row>
    <row r="43" spans="1:6" s="9" customFormat="1" ht="12.75">
      <c r="A43" s="83"/>
      <c r="B43" s="92"/>
      <c r="C43" s="16"/>
      <c r="D43" s="46"/>
      <c r="E43" s="154"/>
      <c r="F43" s="53"/>
    </row>
    <row r="44" spans="1:6" s="9" customFormat="1" ht="27" customHeight="1">
      <c r="A44" s="83">
        <v>17</v>
      </c>
      <c r="B44" s="2" t="s">
        <v>16</v>
      </c>
      <c r="C44" s="16" t="s">
        <v>6</v>
      </c>
      <c r="D44" s="96">
        <v>50</v>
      </c>
      <c r="E44" s="154"/>
      <c r="F44" s="53">
        <f>D44*E44</f>
        <v>0</v>
      </c>
    </row>
    <row r="45" spans="1:6" s="9" customFormat="1" ht="12.75">
      <c r="A45" s="83"/>
      <c r="B45" s="92"/>
      <c r="C45" s="17"/>
      <c r="D45" s="46"/>
      <c r="E45" s="154"/>
      <c r="F45" s="53"/>
    </row>
    <row r="46" spans="1:6" ht="40.5" customHeight="1">
      <c r="A46" s="83">
        <v>18</v>
      </c>
      <c r="B46" s="10" t="s">
        <v>8</v>
      </c>
      <c r="C46" s="16" t="s">
        <v>6</v>
      </c>
      <c r="D46" s="96">
        <v>50</v>
      </c>
      <c r="E46" s="154"/>
      <c r="F46" s="53">
        <f>D46*E46</f>
        <v>0</v>
      </c>
    </row>
    <row r="47" spans="2:6" ht="13.5" customHeight="1">
      <c r="B47" s="10"/>
      <c r="C47" s="99"/>
      <c r="D47" s="96" t="s">
        <v>4</v>
      </c>
      <c r="E47" s="154"/>
      <c r="F47" s="53" t="s">
        <v>4</v>
      </c>
    </row>
    <row r="48" spans="1:6" s="9" customFormat="1" ht="25.5">
      <c r="A48" s="83">
        <v>19</v>
      </c>
      <c r="B48" s="2" t="s">
        <v>17</v>
      </c>
      <c r="C48" s="29" t="s">
        <v>5</v>
      </c>
      <c r="D48" s="69">
        <v>10</v>
      </c>
      <c r="E48" s="154"/>
      <c r="F48" s="53">
        <f>D48*E48</f>
        <v>0</v>
      </c>
    </row>
    <row r="49" spans="1:6" s="9" customFormat="1" ht="12.75">
      <c r="A49" s="83"/>
      <c r="B49" s="6"/>
      <c r="C49" s="29"/>
      <c r="D49" s="69"/>
      <c r="E49" s="154"/>
      <c r="F49" s="53" t="s">
        <v>4</v>
      </c>
    </row>
    <row r="50" spans="1:6" s="9" customFormat="1" ht="26.25" customHeight="1">
      <c r="A50" s="83">
        <v>20</v>
      </c>
      <c r="B50" s="2" t="s">
        <v>18</v>
      </c>
      <c r="C50" s="29" t="s">
        <v>30</v>
      </c>
      <c r="D50" s="69">
        <v>1</v>
      </c>
      <c r="E50" s="154"/>
      <c r="F50" s="53">
        <f>D50*E50</f>
        <v>0</v>
      </c>
    </row>
    <row r="51" spans="1:6" s="9" customFormat="1" ht="12.75">
      <c r="A51" s="83"/>
      <c r="B51" s="2"/>
      <c r="C51" s="31"/>
      <c r="D51" s="46"/>
      <c r="E51" s="154"/>
      <c r="F51" s="53" t="s">
        <v>4</v>
      </c>
    </row>
    <row r="52" spans="1:6" s="9" customFormat="1" ht="12.75">
      <c r="A52" s="83">
        <v>21</v>
      </c>
      <c r="B52" s="100" t="s">
        <v>26</v>
      </c>
      <c r="C52" s="31" t="s">
        <v>7</v>
      </c>
      <c r="D52" s="46">
        <v>65</v>
      </c>
      <c r="E52" s="154"/>
      <c r="F52" s="53">
        <f>D52*E52</f>
        <v>0</v>
      </c>
    </row>
    <row r="53" spans="1:6" s="9" customFormat="1" ht="12.75">
      <c r="A53" s="83"/>
      <c r="B53" s="2"/>
      <c r="C53" s="31"/>
      <c r="D53" s="46"/>
      <c r="E53" s="154"/>
      <c r="F53" s="53" t="s">
        <v>4</v>
      </c>
    </row>
    <row r="54" spans="1:6" s="9" customFormat="1" ht="12.75">
      <c r="A54" s="83">
        <v>22</v>
      </c>
      <c r="B54" s="100" t="s">
        <v>27</v>
      </c>
      <c r="C54" s="31" t="s">
        <v>7</v>
      </c>
      <c r="D54" s="46">
        <v>6</v>
      </c>
      <c r="E54" s="154"/>
      <c r="F54" s="53">
        <f>D54*E54</f>
        <v>0</v>
      </c>
    </row>
    <row r="55" spans="1:6" s="9" customFormat="1" ht="12.75">
      <c r="A55" s="83"/>
      <c r="B55" s="2"/>
      <c r="C55" s="31"/>
      <c r="D55" s="46"/>
      <c r="E55" s="154"/>
      <c r="F55" s="53" t="s">
        <v>4</v>
      </c>
    </row>
    <row r="56" spans="1:6" s="9" customFormat="1" ht="12.75">
      <c r="A56" s="83">
        <v>23</v>
      </c>
      <c r="B56" s="100" t="s">
        <v>34</v>
      </c>
      <c r="C56" s="31" t="s">
        <v>7</v>
      </c>
      <c r="D56" s="46">
        <v>6</v>
      </c>
      <c r="E56" s="154"/>
      <c r="F56" s="53">
        <f>D56*E56</f>
        <v>0</v>
      </c>
    </row>
    <row r="57" spans="1:6" s="9" customFormat="1" ht="12.75">
      <c r="A57" s="83"/>
      <c r="B57" s="2"/>
      <c r="C57" s="29"/>
      <c r="D57" s="69"/>
      <c r="E57" s="154"/>
      <c r="F57" s="53" t="s">
        <v>4</v>
      </c>
    </row>
    <row r="58" spans="1:6" s="9" customFormat="1" ht="12.75" customHeight="1">
      <c r="A58" s="83">
        <v>24</v>
      </c>
      <c r="B58" s="2" t="s">
        <v>19</v>
      </c>
      <c r="C58" s="29" t="s">
        <v>31</v>
      </c>
      <c r="D58" s="101">
        <v>0.05</v>
      </c>
      <c r="E58" s="154">
        <f>+SUM(F11:F56)</f>
        <v>0</v>
      </c>
      <c r="F58" s="53">
        <f>D58*E58</f>
        <v>0</v>
      </c>
    </row>
    <row r="59" spans="1:6" s="9" customFormat="1" ht="12.75" customHeight="1">
      <c r="A59" s="83"/>
      <c r="B59" s="2"/>
      <c r="C59" s="29"/>
      <c r="D59" s="46"/>
      <c r="E59" s="154"/>
      <c r="F59" s="53" t="s">
        <v>4</v>
      </c>
    </row>
    <row r="60" spans="1:6" s="9" customFormat="1" ht="12.75">
      <c r="A60" s="83">
        <v>25</v>
      </c>
      <c r="B60" s="102" t="s">
        <v>25</v>
      </c>
      <c r="C60" s="31">
        <v>1</v>
      </c>
      <c r="D60" s="46">
        <v>1</v>
      </c>
      <c r="E60" s="154"/>
      <c r="F60" s="53">
        <f>D60*E60</f>
        <v>0</v>
      </c>
    </row>
    <row r="61" spans="1:6" s="9" customFormat="1" ht="12.75">
      <c r="A61" s="83"/>
      <c r="B61" s="100"/>
      <c r="C61" s="31"/>
      <c r="D61" s="46"/>
      <c r="E61" s="154"/>
      <c r="F61" s="53"/>
    </row>
    <row r="62" spans="1:6" s="9" customFormat="1" ht="25.5">
      <c r="A62" s="83">
        <v>26</v>
      </c>
      <c r="B62" s="2" t="s">
        <v>20</v>
      </c>
      <c r="C62" s="31" t="s">
        <v>5</v>
      </c>
      <c r="D62" s="46">
        <v>1</v>
      </c>
      <c r="E62" s="154"/>
      <c r="F62" s="53">
        <f>D62*E62</f>
        <v>0</v>
      </c>
    </row>
    <row r="63" spans="1:6" s="9" customFormat="1" ht="12.75">
      <c r="A63" s="83"/>
      <c r="B63" s="6"/>
      <c r="C63" s="31"/>
      <c r="D63" s="46"/>
      <c r="E63" s="154"/>
      <c r="F63" s="53" t="s">
        <v>4</v>
      </c>
    </row>
    <row r="64" spans="1:6" s="9" customFormat="1" ht="39" customHeight="1">
      <c r="A64" s="83">
        <v>27</v>
      </c>
      <c r="B64" s="2" t="s">
        <v>21</v>
      </c>
      <c r="C64" s="31" t="s">
        <v>5</v>
      </c>
      <c r="D64" s="46">
        <v>1</v>
      </c>
      <c r="E64" s="154"/>
      <c r="F64" s="53">
        <f>D64*E64</f>
        <v>0</v>
      </c>
    </row>
    <row r="65" spans="1:6" s="9" customFormat="1" ht="12.75">
      <c r="A65" s="83"/>
      <c r="B65" s="6"/>
      <c r="C65" s="31"/>
      <c r="D65" s="46"/>
      <c r="E65" s="154"/>
      <c r="F65" s="53" t="s">
        <v>4</v>
      </c>
    </row>
    <row r="66" spans="1:6" ht="12.75" customHeight="1">
      <c r="A66" s="83">
        <v>28</v>
      </c>
      <c r="B66" s="2" t="s">
        <v>22</v>
      </c>
      <c r="C66" s="31" t="s">
        <v>5</v>
      </c>
      <c r="D66" s="46">
        <v>1</v>
      </c>
      <c r="E66" s="154"/>
      <c r="F66" s="53">
        <f>D66*E66</f>
        <v>0</v>
      </c>
    </row>
    <row r="67" spans="2:6" ht="12.75">
      <c r="B67" s="2"/>
      <c r="C67" s="31"/>
      <c r="D67" s="46"/>
      <c r="E67" s="154"/>
      <c r="F67" s="53" t="s">
        <v>4</v>
      </c>
    </row>
    <row r="68" spans="1:6" ht="12.75" customHeight="1">
      <c r="A68" s="83">
        <v>29</v>
      </c>
      <c r="B68" s="2" t="s">
        <v>23</v>
      </c>
      <c r="C68" s="31" t="s">
        <v>5</v>
      </c>
      <c r="D68" s="46">
        <v>1</v>
      </c>
      <c r="E68" s="154"/>
      <c r="F68" s="53">
        <f>D68*E68</f>
        <v>0</v>
      </c>
    </row>
    <row r="69" spans="1:6" s="9" customFormat="1" ht="12.75">
      <c r="A69" s="83"/>
      <c r="B69" s="2"/>
      <c r="C69" s="31"/>
      <c r="D69" s="46"/>
      <c r="E69" s="154"/>
      <c r="F69" s="53" t="s">
        <v>4</v>
      </c>
    </row>
    <row r="70" spans="1:6" s="9" customFormat="1" ht="39" customHeight="1">
      <c r="A70" s="83">
        <v>30</v>
      </c>
      <c r="B70" s="2" t="s">
        <v>24</v>
      </c>
      <c r="C70" s="31" t="s">
        <v>5</v>
      </c>
      <c r="D70" s="46">
        <v>1</v>
      </c>
      <c r="E70" s="154"/>
      <c r="F70" s="53">
        <f>D70*E70</f>
        <v>0</v>
      </c>
    </row>
    <row r="71" spans="1:6" s="9" customFormat="1" ht="12.75">
      <c r="A71" s="83"/>
      <c r="B71" s="2"/>
      <c r="C71" s="31"/>
      <c r="D71" s="46"/>
      <c r="E71" s="154"/>
      <c r="F71" s="53" t="s">
        <v>4</v>
      </c>
    </row>
    <row r="72" spans="1:6" ht="37.5" customHeight="1">
      <c r="A72" s="83">
        <v>31</v>
      </c>
      <c r="B72" s="2" t="s">
        <v>28</v>
      </c>
      <c r="C72" s="31" t="s">
        <v>5</v>
      </c>
      <c r="D72" s="46">
        <v>1</v>
      </c>
      <c r="E72" s="154"/>
      <c r="F72" s="53">
        <f>D72*E72</f>
        <v>0</v>
      </c>
    </row>
    <row r="73" spans="2:6" ht="12.75" customHeight="1">
      <c r="B73" s="103"/>
      <c r="C73" s="32"/>
      <c r="D73" s="46"/>
      <c r="E73" s="158"/>
      <c r="F73" s="77" t="s">
        <v>4</v>
      </c>
    </row>
    <row r="74" spans="1:6" s="9" customFormat="1" ht="28.5" customHeight="1">
      <c r="A74" s="83">
        <v>32</v>
      </c>
      <c r="B74" s="2" t="s">
        <v>29</v>
      </c>
      <c r="C74" s="32" t="s">
        <v>31</v>
      </c>
      <c r="D74" s="101">
        <v>0.05</v>
      </c>
      <c r="E74" s="158">
        <f>+SUM(E58)</f>
        <v>0</v>
      </c>
      <c r="F74" s="77">
        <f>D74*E74</f>
        <v>0</v>
      </c>
    </row>
    <row r="75" spans="1:6" s="9" customFormat="1" ht="9" customHeight="1">
      <c r="A75" s="83"/>
      <c r="B75" s="2"/>
      <c r="C75" s="32"/>
      <c r="D75" s="46"/>
      <c r="E75" s="158"/>
      <c r="F75" s="77"/>
    </row>
    <row r="76" spans="1:6" s="15" customFormat="1" ht="12.75" customHeight="1">
      <c r="A76" s="85"/>
      <c r="B76" s="3" t="s">
        <v>9</v>
      </c>
      <c r="C76" s="81"/>
      <c r="D76" s="82"/>
      <c r="E76" s="168"/>
      <c r="F76" s="123">
        <f>SUM(F12:F74)</f>
        <v>0</v>
      </c>
    </row>
    <row r="77" spans="5:6" ht="12.75">
      <c r="E77" s="154"/>
      <c r="F77" s="53"/>
    </row>
    <row r="78" spans="5:6" ht="12.75">
      <c r="E78" s="154"/>
      <c r="F78" s="53"/>
    </row>
    <row r="79" spans="1:6" ht="25.5">
      <c r="A79" s="118" t="s">
        <v>52</v>
      </c>
      <c r="B79" s="3" t="s">
        <v>70</v>
      </c>
      <c r="C79" s="110"/>
      <c r="D79" s="111"/>
      <c r="E79" s="112"/>
      <c r="F79" s="113"/>
    </row>
    <row r="80" spans="1:6" ht="12.75">
      <c r="A80" s="114"/>
      <c r="B80" s="115"/>
      <c r="C80" s="116"/>
      <c r="D80" s="116"/>
      <c r="E80" s="169"/>
      <c r="F80" s="113"/>
    </row>
    <row r="81" spans="2:6" ht="51">
      <c r="B81" s="5" t="s">
        <v>10</v>
      </c>
      <c r="C81"/>
      <c r="D81" s="129"/>
      <c r="E81" s="170"/>
      <c r="F81"/>
    </row>
    <row r="82" spans="2:6" ht="12.75">
      <c r="B82" s="5"/>
      <c r="C82"/>
      <c r="D82" s="129"/>
      <c r="E82" s="170"/>
      <c r="F82"/>
    </row>
    <row r="83" spans="1:6" ht="12.75">
      <c r="A83" s="130"/>
      <c r="C83"/>
      <c r="D83" s="129"/>
      <c r="E83" s="170"/>
      <c r="F83"/>
    </row>
    <row r="84" spans="1:6" ht="63.75">
      <c r="A84" s="131">
        <v>1</v>
      </c>
      <c r="B84" s="132" t="s">
        <v>71</v>
      </c>
      <c r="C84" s="12" t="s">
        <v>7</v>
      </c>
      <c r="D84">
        <v>1</v>
      </c>
      <c r="E84" s="171"/>
      <c r="F84" s="126">
        <f>D84*E84</f>
        <v>0</v>
      </c>
    </row>
    <row r="85" spans="1:6" ht="12.75">
      <c r="A85" s="131"/>
      <c r="B85" s="132"/>
      <c r="D85"/>
      <c r="E85" s="171"/>
      <c r="F85" s="126"/>
    </row>
    <row r="86" spans="1:6" ht="12.75">
      <c r="A86" s="131">
        <v>2</v>
      </c>
      <c r="B86" s="132" t="s">
        <v>72</v>
      </c>
      <c r="C86" s="12" t="s">
        <v>7</v>
      </c>
      <c r="D86">
        <v>2</v>
      </c>
      <c r="E86" s="171"/>
      <c r="F86" s="126">
        <f>D86*E86</f>
        <v>0</v>
      </c>
    </row>
    <row r="87" spans="1:6" ht="12.75">
      <c r="A87" s="131"/>
      <c r="B87" s="132"/>
      <c r="D87"/>
      <c r="E87" s="171"/>
      <c r="F87" s="126"/>
    </row>
    <row r="88" spans="1:6" ht="51">
      <c r="A88" s="131">
        <v>3</v>
      </c>
      <c r="B88" s="132" t="s">
        <v>73</v>
      </c>
      <c r="C88" s="12" t="s">
        <v>7</v>
      </c>
      <c r="D88">
        <v>2</v>
      </c>
      <c r="E88" s="171"/>
      <c r="F88" s="126">
        <f>D88*E88</f>
        <v>0</v>
      </c>
    </row>
    <row r="89" spans="1:6" ht="12.75">
      <c r="A89" s="131"/>
      <c r="B89" s="132"/>
      <c r="D89"/>
      <c r="E89" s="171"/>
      <c r="F89" s="126"/>
    </row>
    <row r="90" spans="1:6" ht="25.5">
      <c r="A90" s="131">
        <v>4</v>
      </c>
      <c r="B90" s="132" t="s">
        <v>74</v>
      </c>
      <c r="C90" s="12" t="s">
        <v>7</v>
      </c>
      <c r="D90">
        <v>2</v>
      </c>
      <c r="E90" s="171"/>
      <c r="F90" s="126">
        <f>D90*E90</f>
        <v>0</v>
      </c>
    </row>
    <row r="91" spans="1:6" ht="12.75">
      <c r="A91" s="131"/>
      <c r="B91" s="132"/>
      <c r="D91"/>
      <c r="E91" s="171"/>
      <c r="F91" s="126"/>
    </row>
    <row r="92" spans="1:6" ht="12.75">
      <c r="A92" s="131">
        <v>5</v>
      </c>
      <c r="B92" s="132" t="s">
        <v>75</v>
      </c>
      <c r="C92" s="12" t="s">
        <v>7</v>
      </c>
      <c r="D92">
        <v>2</v>
      </c>
      <c r="E92" s="171"/>
      <c r="F92" s="126">
        <f>D92*E92</f>
        <v>0</v>
      </c>
    </row>
    <row r="93" spans="1:6" ht="12.75">
      <c r="A93" s="131"/>
      <c r="B93" s="132"/>
      <c r="D93"/>
      <c r="E93" s="171"/>
      <c r="F93" s="126"/>
    </row>
    <row r="94" spans="1:6" ht="38.25">
      <c r="A94" s="131">
        <v>6</v>
      </c>
      <c r="B94" s="132" t="s">
        <v>76</v>
      </c>
      <c r="C94" s="12" t="s">
        <v>7</v>
      </c>
      <c r="D94">
        <v>1</v>
      </c>
      <c r="E94" s="171"/>
      <c r="F94" s="126">
        <f>D94*E94</f>
        <v>0</v>
      </c>
    </row>
    <row r="95" spans="1:6" ht="12.75">
      <c r="A95" s="131"/>
      <c r="B95" s="132"/>
      <c r="D95"/>
      <c r="E95" s="171"/>
      <c r="F95" s="126"/>
    </row>
    <row r="96" spans="1:6" ht="38.25">
      <c r="A96" s="131">
        <v>7</v>
      </c>
      <c r="B96" s="132" t="s">
        <v>77</v>
      </c>
      <c r="C96" s="12" t="s">
        <v>7</v>
      </c>
      <c r="D96">
        <v>1</v>
      </c>
      <c r="E96" s="171"/>
      <c r="F96" s="126">
        <f>D96*E96</f>
        <v>0</v>
      </c>
    </row>
    <row r="97" spans="1:6" ht="12.75">
      <c r="A97" s="131"/>
      <c r="B97" s="132"/>
      <c r="D97"/>
      <c r="E97" s="171"/>
      <c r="F97" s="126"/>
    </row>
    <row r="98" spans="1:6" ht="12.75">
      <c r="A98" s="131">
        <v>8</v>
      </c>
      <c r="B98" s="132" t="s">
        <v>78</v>
      </c>
      <c r="C98" s="12" t="s">
        <v>7</v>
      </c>
      <c r="D98">
        <v>1</v>
      </c>
      <c r="E98" s="171"/>
      <c r="F98" s="126">
        <f>D98*E98</f>
        <v>0</v>
      </c>
    </row>
    <row r="99" spans="1:6" ht="12.75">
      <c r="A99" s="131"/>
      <c r="B99" s="132"/>
      <c r="D99"/>
      <c r="E99" s="171"/>
      <c r="F99" s="126"/>
    </row>
    <row r="100" spans="1:6" ht="38.25">
      <c r="A100" s="131">
        <v>9</v>
      </c>
      <c r="B100" s="132" t="s">
        <v>79</v>
      </c>
      <c r="C100" s="12" t="s">
        <v>7</v>
      </c>
      <c r="D100">
        <v>1</v>
      </c>
      <c r="E100" s="171"/>
      <c r="F100" s="126">
        <f>D100*E100</f>
        <v>0</v>
      </c>
    </row>
    <row r="101" spans="1:6" ht="12.75">
      <c r="A101" s="131"/>
      <c r="B101" s="132"/>
      <c r="D101"/>
      <c r="E101" s="171"/>
      <c r="F101" s="126"/>
    </row>
    <row r="102" spans="1:6" ht="12.75">
      <c r="A102" s="131">
        <v>10</v>
      </c>
      <c r="B102" s="132" t="s">
        <v>80</v>
      </c>
      <c r="C102" s="12" t="s">
        <v>7</v>
      </c>
      <c r="D102">
        <v>1</v>
      </c>
      <c r="E102" s="171"/>
      <c r="F102" s="126">
        <f>D102*E102</f>
        <v>0</v>
      </c>
    </row>
    <row r="103" spans="1:6" ht="12.75">
      <c r="A103" s="131"/>
      <c r="B103" s="132"/>
      <c r="D103"/>
      <c r="E103" s="171"/>
      <c r="F103" s="126"/>
    </row>
    <row r="104" spans="1:6" ht="25.5">
      <c r="A104" s="131">
        <v>11</v>
      </c>
      <c r="B104" s="132" t="s">
        <v>81</v>
      </c>
      <c r="C104" s="12" t="s">
        <v>7</v>
      </c>
      <c r="D104">
        <v>1</v>
      </c>
      <c r="E104" s="171"/>
      <c r="F104" s="126">
        <f>D104*E104</f>
        <v>0</v>
      </c>
    </row>
    <row r="105" spans="1:6" ht="12.75">
      <c r="A105" s="131"/>
      <c r="B105" s="132"/>
      <c r="D105"/>
      <c r="E105" s="171"/>
      <c r="F105" s="126"/>
    </row>
    <row r="106" spans="1:6" ht="25.5">
      <c r="A106" s="131">
        <v>12</v>
      </c>
      <c r="B106" s="132" t="s">
        <v>82</v>
      </c>
      <c r="C106" s="12" t="s">
        <v>7</v>
      </c>
      <c r="D106">
        <v>1</v>
      </c>
      <c r="E106" s="171"/>
      <c r="F106" s="126">
        <f>D106*E106</f>
        <v>0</v>
      </c>
    </row>
    <row r="107" spans="1:6" ht="12.75">
      <c r="A107" s="131"/>
      <c r="B107" s="132"/>
      <c r="D107"/>
      <c r="E107" s="171"/>
      <c r="F107" s="126"/>
    </row>
    <row r="108" spans="1:6" ht="38.25">
      <c r="A108" s="131">
        <v>13</v>
      </c>
      <c r="B108" s="132" t="s">
        <v>83</v>
      </c>
      <c r="C108" s="12" t="s">
        <v>7</v>
      </c>
      <c r="D108">
        <v>1</v>
      </c>
      <c r="E108" s="171"/>
      <c r="F108" s="126">
        <f>D108*E108</f>
        <v>0</v>
      </c>
    </row>
    <row r="109" spans="1:6" ht="12.75">
      <c r="A109" s="131"/>
      <c r="B109" s="132"/>
      <c r="D109"/>
      <c r="E109" s="171"/>
      <c r="F109" s="126"/>
    </row>
    <row r="110" spans="1:6" ht="38.25">
      <c r="A110" s="131">
        <v>14</v>
      </c>
      <c r="B110" s="132" t="s">
        <v>84</v>
      </c>
      <c r="C110" s="12" t="s">
        <v>7</v>
      </c>
      <c r="D110">
        <v>1</v>
      </c>
      <c r="E110" s="171"/>
      <c r="F110" s="126">
        <f>D110*E110</f>
        <v>0</v>
      </c>
    </row>
    <row r="111" spans="1:6" ht="12.75">
      <c r="A111" s="131"/>
      <c r="B111" s="132"/>
      <c r="D111"/>
      <c r="E111" s="171"/>
      <c r="F111" s="126"/>
    </row>
    <row r="112" spans="1:6" ht="140.25">
      <c r="A112" s="131">
        <v>15</v>
      </c>
      <c r="B112" s="133" t="s">
        <v>85</v>
      </c>
      <c r="C112" s="12" t="s">
        <v>7</v>
      </c>
      <c r="D112">
        <v>1</v>
      </c>
      <c r="E112" s="171"/>
      <c r="F112" s="126">
        <f>D112*E112</f>
        <v>0</v>
      </c>
    </row>
    <row r="113" spans="1:6" ht="12.75">
      <c r="A113" s="131"/>
      <c r="B113" s="132"/>
      <c r="D113"/>
      <c r="E113" s="171"/>
      <c r="F113" s="126"/>
    </row>
    <row r="114" spans="1:6" ht="51">
      <c r="A114" s="131">
        <v>16</v>
      </c>
      <c r="B114" s="132" t="s">
        <v>86</v>
      </c>
      <c r="C114" s="12" t="s">
        <v>7</v>
      </c>
      <c r="D114">
        <v>18</v>
      </c>
      <c r="E114" s="171"/>
      <c r="F114" s="126">
        <f>D114*E114</f>
        <v>0</v>
      </c>
    </row>
    <row r="115" spans="1:6" ht="12.75">
      <c r="A115" s="131"/>
      <c r="B115" s="132"/>
      <c r="D115"/>
      <c r="E115" s="171"/>
      <c r="F115" s="126"/>
    </row>
    <row r="116" spans="1:6" ht="12.75">
      <c r="A116" s="131"/>
      <c r="B116" s="132"/>
      <c r="D116"/>
      <c r="E116" s="171"/>
      <c r="F116" s="126"/>
    </row>
    <row r="117" spans="1:6" ht="25.5">
      <c r="A117" s="131"/>
      <c r="B117" s="132" t="s">
        <v>87</v>
      </c>
      <c r="D117"/>
      <c r="E117" s="171"/>
      <c r="F117" s="126"/>
    </row>
    <row r="118" spans="1:6" ht="12.75">
      <c r="A118" s="131"/>
      <c r="B118" s="132"/>
      <c r="D118"/>
      <c r="E118" s="171"/>
      <c r="F118" s="126"/>
    </row>
    <row r="119" spans="1:2" ht="127.5">
      <c r="A119" s="131">
        <v>17</v>
      </c>
      <c r="B119" s="133" t="s">
        <v>88</v>
      </c>
    </row>
    <row r="120" spans="1:6" ht="12.75">
      <c r="A120" s="131"/>
      <c r="B120" s="132"/>
      <c r="D120"/>
      <c r="E120" s="171"/>
      <c r="F120" s="126"/>
    </row>
    <row r="121" spans="1:6" ht="12.75">
      <c r="A121" s="131"/>
      <c r="B121" s="132" t="s">
        <v>89</v>
      </c>
      <c r="D121"/>
      <c r="E121" s="171"/>
      <c r="F121" s="126"/>
    </row>
    <row r="122" spans="1:6" ht="38.25">
      <c r="A122" s="131"/>
      <c r="B122" s="132" t="s">
        <v>90</v>
      </c>
      <c r="C122" s="12"/>
      <c r="D122" s="140">
        <v>1</v>
      </c>
      <c r="E122" s="171"/>
      <c r="F122" s="126"/>
    </row>
    <row r="123" spans="1:6" ht="12.75">
      <c r="A123" s="131"/>
      <c r="B123" s="132"/>
      <c r="D123" s="140"/>
      <c r="E123" s="171"/>
      <c r="F123" s="126"/>
    </row>
    <row r="124" spans="1:6" ht="25.5">
      <c r="A124" s="131"/>
      <c r="B124" s="132" t="s">
        <v>91</v>
      </c>
      <c r="C124" s="12"/>
      <c r="D124" s="140">
        <v>65</v>
      </c>
      <c r="E124" s="171"/>
      <c r="F124" s="126"/>
    </row>
    <row r="125" spans="1:6" ht="12.75">
      <c r="A125" s="131"/>
      <c r="B125" s="132"/>
      <c r="D125" s="140"/>
      <c r="E125" s="171"/>
      <c r="F125" s="126"/>
    </row>
    <row r="126" spans="1:6" ht="12.75">
      <c r="A126" s="131"/>
      <c r="B126" s="132" t="s">
        <v>92</v>
      </c>
      <c r="C126" s="12"/>
      <c r="D126" s="140">
        <v>1</v>
      </c>
      <c r="E126" s="171"/>
      <c r="F126" s="126"/>
    </row>
    <row r="127" spans="1:6" ht="12.75">
      <c r="A127" s="131"/>
      <c r="B127" s="132"/>
      <c r="D127" s="140"/>
      <c r="E127" s="171"/>
      <c r="F127" s="126"/>
    </row>
    <row r="128" spans="1:6" ht="12.75">
      <c r="A128" s="131"/>
      <c r="B128" s="132" t="s">
        <v>93</v>
      </c>
      <c r="C128" s="12"/>
      <c r="D128" s="140">
        <v>1</v>
      </c>
      <c r="E128" s="171"/>
      <c r="F128" s="126"/>
    </row>
    <row r="129" spans="1:6" ht="12.75">
      <c r="A129" s="131"/>
      <c r="B129" s="132"/>
      <c r="D129" s="140"/>
      <c r="E129" s="171"/>
      <c r="F129" s="126"/>
    </row>
    <row r="130" spans="1:6" ht="12.75">
      <c r="A130" s="131"/>
      <c r="B130" s="132" t="s">
        <v>94</v>
      </c>
      <c r="C130" s="12"/>
      <c r="D130" s="140">
        <v>1</v>
      </c>
      <c r="E130" s="171"/>
      <c r="F130" s="126"/>
    </row>
    <row r="131" spans="1:6" ht="12.75">
      <c r="A131" s="131"/>
      <c r="B131" s="132"/>
      <c r="D131" s="140"/>
      <c r="E131" s="171"/>
      <c r="F131" s="126"/>
    </row>
    <row r="132" spans="1:6" ht="12.75">
      <c r="A132" s="131"/>
      <c r="B132" s="132" t="s">
        <v>95</v>
      </c>
      <c r="C132" s="12"/>
      <c r="D132" s="140">
        <v>1</v>
      </c>
      <c r="E132" s="171"/>
      <c r="F132" s="126"/>
    </row>
    <row r="133" spans="1:6" ht="12.75">
      <c r="A133" s="131"/>
      <c r="B133" s="132"/>
      <c r="C133" s="139" t="s">
        <v>5</v>
      </c>
      <c r="D133">
        <v>1</v>
      </c>
      <c r="E133" s="171"/>
      <c r="F133" s="126">
        <f>D133*E133</f>
        <v>0</v>
      </c>
    </row>
    <row r="134" spans="1:6" ht="12.75">
      <c r="A134" s="131"/>
      <c r="B134" s="132"/>
      <c r="D134"/>
      <c r="E134" s="171"/>
      <c r="F134" s="126"/>
    </row>
    <row r="135" spans="1:6" ht="12.75">
      <c r="A135" s="131"/>
      <c r="B135" s="132" t="s">
        <v>96</v>
      </c>
      <c r="D135"/>
      <c r="E135" s="171"/>
      <c r="F135" s="126"/>
    </row>
    <row r="136" spans="1:6" ht="12.75">
      <c r="A136" s="131"/>
      <c r="B136" s="132"/>
      <c r="D136"/>
      <c r="E136" s="171"/>
      <c r="F136" s="126"/>
    </row>
    <row r="137" spans="1:6" ht="63.75">
      <c r="A137" s="131">
        <v>18</v>
      </c>
      <c r="B137" s="132" t="s">
        <v>97</v>
      </c>
      <c r="D137">
        <v>1</v>
      </c>
      <c r="E137" s="171"/>
      <c r="F137" s="126">
        <f>D137*E137</f>
        <v>0</v>
      </c>
    </row>
    <row r="138" spans="1:6" ht="12.75">
      <c r="A138" s="131"/>
      <c r="B138" s="132"/>
      <c r="D138"/>
      <c r="E138" s="171"/>
      <c r="F138" s="126"/>
    </row>
    <row r="139" spans="1:6" ht="12.75">
      <c r="A139" s="131">
        <v>19</v>
      </c>
      <c r="B139" s="132" t="s">
        <v>98</v>
      </c>
      <c r="D139">
        <v>1</v>
      </c>
      <c r="E139" s="171"/>
      <c r="F139" s="126">
        <f>D139*E139</f>
        <v>0</v>
      </c>
    </row>
    <row r="140" spans="1:6" ht="12.75">
      <c r="A140" s="131"/>
      <c r="B140" s="132"/>
      <c r="D140"/>
      <c r="E140" s="171"/>
      <c r="F140" s="126"/>
    </row>
    <row r="141" spans="1:6" ht="51">
      <c r="A141" s="131">
        <v>20</v>
      </c>
      <c r="B141" s="132" t="s">
        <v>99</v>
      </c>
      <c r="D141">
        <v>1</v>
      </c>
      <c r="E141" s="171"/>
      <c r="F141" s="126">
        <f>D141*E141</f>
        <v>0</v>
      </c>
    </row>
    <row r="142" spans="1:6" ht="12.75">
      <c r="A142" s="131"/>
      <c r="B142" s="132"/>
      <c r="D142"/>
      <c r="E142" s="171"/>
      <c r="F142" s="126"/>
    </row>
    <row r="143" spans="1:6" ht="12.75">
      <c r="A143" s="131">
        <v>21</v>
      </c>
      <c r="B143" s="132" t="s">
        <v>100</v>
      </c>
      <c r="D143">
        <v>1</v>
      </c>
      <c r="E143" s="171"/>
      <c r="F143" s="126">
        <f>D143*E143</f>
        <v>0</v>
      </c>
    </row>
    <row r="144" spans="1:6" ht="12.75">
      <c r="A144" s="131"/>
      <c r="B144" s="132"/>
      <c r="D144"/>
      <c r="E144" s="171"/>
      <c r="F144" s="126"/>
    </row>
    <row r="145" spans="1:6" ht="51">
      <c r="A145" s="131">
        <v>22</v>
      </c>
      <c r="B145" s="132" t="s">
        <v>101</v>
      </c>
      <c r="D145">
        <v>1</v>
      </c>
      <c r="E145" s="171"/>
      <c r="F145" s="126">
        <f>D145*E145</f>
        <v>0</v>
      </c>
    </row>
    <row r="146" spans="1:6" ht="12.75">
      <c r="A146" s="131"/>
      <c r="B146" s="132"/>
      <c r="D146"/>
      <c r="E146" s="171"/>
      <c r="F146" s="126"/>
    </row>
    <row r="147" spans="1:6" ht="12.75">
      <c r="A147" s="131"/>
      <c r="B147" s="132"/>
      <c r="D147"/>
      <c r="E147" s="171"/>
      <c r="F147" s="126"/>
    </row>
    <row r="148" spans="1:6" ht="12.75">
      <c r="A148" s="131"/>
      <c r="B148" s="132" t="s">
        <v>102</v>
      </c>
      <c r="D148"/>
      <c r="E148" s="171"/>
      <c r="F148" s="126"/>
    </row>
    <row r="149" spans="1:6" ht="12.75">
      <c r="A149" s="131"/>
      <c r="B149" s="132"/>
      <c r="D149"/>
      <c r="E149" s="171"/>
      <c r="F149" s="126"/>
    </row>
    <row r="150" spans="1:6" ht="140.25">
      <c r="A150" s="131">
        <v>23</v>
      </c>
      <c r="B150" s="133" t="s">
        <v>103</v>
      </c>
      <c r="D150">
        <v>1</v>
      </c>
      <c r="E150" s="171"/>
      <c r="F150" s="126">
        <f>D150*E150</f>
        <v>0</v>
      </c>
    </row>
    <row r="151" spans="1:6" ht="12.75">
      <c r="A151" s="131"/>
      <c r="B151" s="132"/>
      <c r="D151"/>
      <c r="E151" s="171"/>
      <c r="F151" s="126"/>
    </row>
    <row r="152" spans="1:6" ht="51">
      <c r="A152" s="131">
        <v>24</v>
      </c>
      <c r="B152" s="132" t="s">
        <v>104</v>
      </c>
      <c r="D152">
        <v>1</v>
      </c>
      <c r="E152" s="171"/>
      <c r="F152" s="126">
        <f>D152*E152</f>
        <v>0</v>
      </c>
    </row>
    <row r="153" spans="1:6" ht="12.75">
      <c r="A153" s="131"/>
      <c r="B153" s="132"/>
      <c r="D153"/>
      <c r="E153" s="171"/>
      <c r="F153" s="126"/>
    </row>
    <row r="154" spans="1:6" ht="38.25">
      <c r="A154" s="131">
        <v>25</v>
      </c>
      <c r="B154" s="132" t="s">
        <v>105</v>
      </c>
      <c r="D154">
        <v>1</v>
      </c>
      <c r="E154" s="171"/>
      <c r="F154" s="126">
        <f>D154*E154</f>
        <v>0</v>
      </c>
    </row>
    <row r="155" spans="1:6" ht="12.75">
      <c r="A155" s="131"/>
      <c r="B155" s="132"/>
      <c r="D155"/>
      <c r="E155" s="171"/>
      <c r="F155" s="126"/>
    </row>
    <row r="156" spans="1:6" ht="12.75">
      <c r="A156" s="131"/>
      <c r="B156" s="132" t="s">
        <v>106</v>
      </c>
      <c r="D156"/>
      <c r="E156" s="171"/>
      <c r="F156" s="126"/>
    </row>
    <row r="157" spans="1:6" ht="12.75">
      <c r="A157" s="131"/>
      <c r="B157" s="132"/>
      <c r="D157"/>
      <c r="E157" s="171"/>
      <c r="F157" s="126"/>
    </row>
    <row r="158" spans="1:6" ht="51">
      <c r="A158" s="131">
        <v>26</v>
      </c>
      <c r="B158" s="132" t="s">
        <v>107</v>
      </c>
      <c r="D158">
        <v>1</v>
      </c>
      <c r="E158" s="171"/>
      <c r="F158" s="126">
        <f>D158*E158</f>
        <v>0</v>
      </c>
    </row>
    <row r="159" spans="1:6" ht="12.75">
      <c r="A159" s="131"/>
      <c r="B159" s="132"/>
      <c r="D159"/>
      <c r="E159" s="9"/>
      <c r="F159" s="1"/>
    </row>
    <row r="160" spans="1:6" ht="25.5">
      <c r="A160" s="146">
        <v>27</v>
      </c>
      <c r="B160" s="143" t="s">
        <v>29</v>
      </c>
      <c r="C160" s="144" t="s">
        <v>31</v>
      </c>
      <c r="D160" s="145">
        <v>0.05</v>
      </c>
      <c r="E160" s="170">
        <f>SUM(F84:F158)</f>
        <v>0</v>
      </c>
      <c r="F160" s="126">
        <f>D160*E160</f>
        <v>0</v>
      </c>
    </row>
    <row r="161" spans="1:6" ht="12.75">
      <c r="A161" s="131"/>
      <c r="B161" s="132"/>
      <c r="D161"/>
      <c r="E161" s="171"/>
      <c r="F161" s="126"/>
    </row>
    <row r="162" spans="1:6" ht="12.75">
      <c r="A162" s="131"/>
      <c r="B162" s="141" t="s">
        <v>108</v>
      </c>
      <c r="D162"/>
      <c r="E162" s="129"/>
      <c r="F162" s="134">
        <f>SUM(F84:F158)</f>
        <v>0</v>
      </c>
    </row>
  </sheetData>
  <sheetProtection password="CEA8" sheet="1" selectLockedCells="1"/>
  <mergeCells count="1">
    <mergeCell ref="B2:E2"/>
  </mergeCells>
  <conditionalFormatting sqref="E6:E7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Vindšnurer</dc:creator>
  <cp:keywords/>
  <dc:description/>
  <cp:lastModifiedBy>Igor Turk</cp:lastModifiedBy>
  <cp:lastPrinted>2016-01-13T06:44:16Z</cp:lastPrinted>
  <dcterms:created xsi:type="dcterms:W3CDTF">1999-12-02T11:58:50Z</dcterms:created>
  <dcterms:modified xsi:type="dcterms:W3CDTF">2016-01-13T06:45:27Z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1F6318FB">
    <vt:lpwstr/>
  </property>
  <property fmtid="{D5CDD505-2E9C-101B-9397-08002B2CF9AE}" pid="23" name="IVIDD49BB0A7">
    <vt:lpwstr/>
  </property>
  <property fmtid="{D5CDD505-2E9C-101B-9397-08002B2CF9AE}" pid="24" name="IVIDB3413D8">
    <vt:lpwstr/>
  </property>
  <property fmtid="{D5CDD505-2E9C-101B-9397-08002B2CF9AE}" pid="25" name="IVID18551CF4">
    <vt:lpwstr/>
  </property>
  <property fmtid="{D5CDD505-2E9C-101B-9397-08002B2CF9AE}" pid="26" name="IVID2C4419DF">
    <vt:lpwstr/>
  </property>
  <property fmtid="{D5CDD505-2E9C-101B-9397-08002B2CF9AE}" pid="27" name="IVID3A4117D7">
    <vt:lpwstr/>
  </property>
  <property fmtid="{D5CDD505-2E9C-101B-9397-08002B2CF9AE}" pid="28" name="IVID17511507">
    <vt:lpwstr/>
  </property>
  <property fmtid="{D5CDD505-2E9C-101B-9397-08002B2CF9AE}" pid="29" name="IVID17E02D7C">
    <vt:lpwstr/>
  </property>
  <property fmtid="{D5CDD505-2E9C-101B-9397-08002B2CF9AE}" pid="30" name="IVID293B1104">
    <vt:lpwstr/>
  </property>
  <property fmtid="{D5CDD505-2E9C-101B-9397-08002B2CF9AE}" pid="31" name="IVID46411E9">
    <vt:lpwstr/>
  </property>
  <property fmtid="{D5CDD505-2E9C-101B-9397-08002B2CF9AE}" pid="32" name="IVID226911D2">
    <vt:lpwstr/>
  </property>
  <property fmtid="{D5CDD505-2E9C-101B-9397-08002B2CF9AE}" pid="33" name="IVID187515E8">
    <vt:lpwstr/>
  </property>
  <property fmtid="{D5CDD505-2E9C-101B-9397-08002B2CF9AE}" pid="34" name="IVID2F7F15E4">
    <vt:lpwstr/>
  </property>
  <property fmtid="{D5CDD505-2E9C-101B-9397-08002B2CF9AE}" pid="35" name="IVID202E14FC">
    <vt:lpwstr/>
  </property>
  <property fmtid="{D5CDD505-2E9C-101B-9397-08002B2CF9AE}" pid="36" name="IVIDA241007">
    <vt:lpwstr/>
  </property>
  <property fmtid="{D5CDD505-2E9C-101B-9397-08002B2CF9AE}" pid="37" name="IVID17E12760">
    <vt:lpwstr/>
  </property>
  <property fmtid="{D5CDD505-2E9C-101B-9397-08002B2CF9AE}" pid="38" name="IVID3217170A">
    <vt:lpwstr/>
  </property>
  <property fmtid="{D5CDD505-2E9C-101B-9397-08002B2CF9AE}" pid="39" name="IVID402A18FA">
    <vt:lpwstr/>
  </property>
  <property fmtid="{D5CDD505-2E9C-101B-9397-08002B2CF9AE}" pid="40" name="IVID3A6D10F0">
    <vt:lpwstr/>
  </property>
  <property fmtid="{D5CDD505-2E9C-101B-9397-08002B2CF9AE}" pid="41" name="IVID330917D6">
    <vt:lpwstr/>
  </property>
</Properties>
</file>